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202300"/>
  <mc:AlternateContent xmlns:mc="http://schemas.openxmlformats.org/markup-compatibility/2006">
    <mc:Choice Requires="x15">
      <x15ac:absPath xmlns:x15ac="http://schemas.microsoft.com/office/spreadsheetml/2010/11/ac" url="D:\CodingProjects\machine_learning\Experiment_4_results_V1\Exp_4_Submit_Publish\"/>
    </mc:Choice>
  </mc:AlternateContent>
  <xr:revisionPtr revIDLastSave="0" documentId="13_ncr:1_{1CEAE438-CEE3-45AD-88E4-C2BB3C646E7D}" xr6:coauthVersionLast="47" xr6:coauthVersionMax="47" xr10:uidLastSave="{00000000-0000-0000-0000-000000000000}"/>
  <bookViews>
    <workbookView xWindow="-110" yWindow="-110" windowWidth="25820" windowHeight="15500" tabRatio="888" xr2:uid="{4DDC9C57-0F42-45A7-8447-32ABAB565563}"/>
  </bookViews>
  <sheets>
    <sheet name="Section 3.1" sheetId="4" r:id="rId1"/>
    <sheet name="Section 3.2" sheetId="5" r:id="rId2"/>
    <sheet name="Section 3.3" sheetId="6" r:id="rId3"/>
    <sheet name="Section 3.4" sheetId="7" r:id="rId4"/>
    <sheet name="Section 3.5" sheetId="8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46" i="7" l="1"/>
  <c r="I45" i="7"/>
  <c r="I44" i="7"/>
  <c r="I43" i="7"/>
  <c r="I75" i="5"/>
  <c r="I74" i="5"/>
  <c r="I73" i="5"/>
  <c r="I72" i="5"/>
  <c r="I12" i="6"/>
  <c r="I11" i="6"/>
  <c r="I10" i="6"/>
  <c r="I9" i="6"/>
  <c r="N39" i="4"/>
  <c r="N13" i="4"/>
  <c r="N26" i="4"/>
  <c r="AE43" i="8"/>
  <c r="AE23" i="8"/>
  <c r="N65" i="8"/>
  <c r="AE33" i="8"/>
  <c r="AE13" i="8"/>
  <c r="N20" i="8"/>
  <c r="N29" i="8"/>
  <c r="N38" i="8"/>
  <c r="N47" i="8"/>
  <c r="N56" i="8"/>
  <c r="N11" i="8"/>
  <c r="I65" i="8"/>
  <c r="I64" i="8"/>
  <c r="I63" i="8"/>
  <c r="I62" i="8"/>
  <c r="I56" i="8"/>
  <c r="I55" i="8"/>
  <c r="I54" i="8"/>
  <c r="I53" i="8"/>
  <c r="Z43" i="8"/>
  <c r="Z42" i="8"/>
  <c r="Z41" i="8"/>
  <c r="Z40" i="8"/>
  <c r="Z33" i="8"/>
  <c r="Z32" i="8"/>
  <c r="Z31" i="8"/>
  <c r="Z30" i="8"/>
  <c r="Z23" i="8"/>
  <c r="Z22" i="8"/>
  <c r="Z21" i="8"/>
  <c r="Z20" i="8"/>
  <c r="Z13" i="8"/>
  <c r="Z12" i="8"/>
  <c r="Z11" i="8"/>
  <c r="Z10" i="8"/>
  <c r="I11" i="8"/>
  <c r="I10" i="8"/>
  <c r="I9" i="8"/>
  <c r="I8" i="8"/>
  <c r="I47" i="8"/>
  <c r="I46" i="8"/>
  <c r="I45" i="8"/>
  <c r="I44" i="8"/>
  <c r="I38" i="8"/>
  <c r="I37" i="8"/>
  <c r="I36" i="8"/>
  <c r="I35" i="8"/>
  <c r="I29" i="8"/>
  <c r="I28" i="8"/>
  <c r="I27" i="8"/>
  <c r="I26" i="8"/>
  <c r="I20" i="8"/>
  <c r="I19" i="8"/>
  <c r="I18" i="8"/>
  <c r="I17" i="8"/>
  <c r="I66" i="7" l="1"/>
  <c r="I65" i="7"/>
  <c r="I64" i="7"/>
  <c r="I63" i="7"/>
  <c r="I56" i="7"/>
  <c r="I55" i="7"/>
  <c r="I54" i="7"/>
  <c r="I53" i="7"/>
  <c r="I39" i="6"/>
  <c r="I38" i="6"/>
  <c r="I37" i="6"/>
  <c r="I36" i="6"/>
  <c r="I30" i="6"/>
  <c r="I29" i="6"/>
  <c r="I28" i="6"/>
  <c r="I27" i="6"/>
  <c r="I21" i="6"/>
  <c r="I20" i="6"/>
  <c r="I19" i="6"/>
  <c r="I18" i="6"/>
  <c r="I66" i="5"/>
  <c r="I65" i="5"/>
  <c r="I64" i="5"/>
  <c r="I63" i="5"/>
  <c r="I57" i="5"/>
  <c r="I56" i="5"/>
  <c r="I55" i="5"/>
  <c r="I54" i="5"/>
  <c r="I48" i="5"/>
  <c r="I47" i="5"/>
  <c r="I46" i="5"/>
  <c r="I45" i="5"/>
  <c r="I39" i="5"/>
  <c r="I38" i="5"/>
  <c r="I37" i="5"/>
  <c r="I36" i="5"/>
  <c r="I39" i="4"/>
  <c r="I38" i="4"/>
  <c r="I37" i="4"/>
  <c r="I36" i="4"/>
  <c r="I26" i="4"/>
  <c r="I25" i="4"/>
  <c r="I24" i="4"/>
  <c r="I23" i="4"/>
  <c r="I11" i="4"/>
  <c r="I12" i="4"/>
  <c r="I13" i="4"/>
  <c r="I10" i="4"/>
</calcChain>
</file>

<file path=xl/sharedStrings.xml><?xml version="1.0" encoding="utf-8"?>
<sst xmlns="http://schemas.openxmlformats.org/spreadsheetml/2006/main" count="656" uniqueCount="68">
  <si>
    <t>Class</t>
  </si>
  <si>
    <t>All</t>
  </si>
  <si>
    <t>C.R</t>
  </si>
  <si>
    <t>C.V</t>
  </si>
  <si>
    <t>S.P</t>
  </si>
  <si>
    <t>Images</t>
  </si>
  <si>
    <t>Instances</t>
  </si>
  <si>
    <t>P</t>
  </si>
  <si>
    <t>R</t>
  </si>
  <si>
    <t>mAP50</t>
  </si>
  <si>
    <t>mAP50-95</t>
  </si>
  <si>
    <t>Duration</t>
  </si>
  <si>
    <t>Epoch</t>
  </si>
  <si>
    <t xml:space="preserve">Batch </t>
  </si>
  <si>
    <t>F1_score</t>
  </si>
  <si>
    <t>Model type</t>
  </si>
  <si>
    <t>Model summary</t>
  </si>
  <si>
    <t>Layers</t>
  </si>
  <si>
    <t>parameters</t>
  </si>
  <si>
    <t>gradients</t>
  </si>
  <si>
    <t>GFLOPS</t>
  </si>
  <si>
    <t>16.5 min</t>
  </si>
  <si>
    <t>57.48 min</t>
  </si>
  <si>
    <t>19.2 min</t>
  </si>
  <si>
    <t>Study the effect of microalgae detection performance of different algorithms</t>
  </si>
  <si>
    <t>Impact of dataset labelling and number of instances</t>
  </si>
  <si>
    <t>Trial 1</t>
  </si>
  <si>
    <t>Trial 2</t>
  </si>
  <si>
    <t>Trial 3</t>
  </si>
  <si>
    <t>Trial 4</t>
  </si>
  <si>
    <t>Type</t>
  </si>
  <si>
    <t>Grayscale</t>
  </si>
  <si>
    <t>Adaptive</t>
  </si>
  <si>
    <t>Histogram</t>
  </si>
  <si>
    <t>44.22 min</t>
  </si>
  <si>
    <t>BB level</t>
  </si>
  <si>
    <t>IMG level</t>
  </si>
  <si>
    <t>44.94 min</t>
  </si>
  <si>
    <t>69.78 min</t>
  </si>
  <si>
    <t>69.66 min</t>
  </si>
  <si>
    <t xml:space="preserve">Type </t>
  </si>
  <si>
    <t>Effect of instance segmentation (With IMG Aug and BB Aug)</t>
  </si>
  <si>
    <t>169.56 min</t>
  </si>
  <si>
    <t>193.74 min</t>
  </si>
  <si>
    <t>79.80 min</t>
  </si>
  <si>
    <t>Preprocess</t>
  </si>
  <si>
    <t>Postprocess</t>
  </si>
  <si>
    <t>Total inference time</t>
  </si>
  <si>
    <t>ms (milliseconds)</t>
  </si>
  <si>
    <t>Box (Instance segmentation)</t>
  </si>
  <si>
    <t>Mask (Instance segmentation)</t>
  </si>
  <si>
    <t>Bounding box Augmentation (BB-Aug)</t>
  </si>
  <si>
    <t>Image Augmentation (IMG-Aug)</t>
  </si>
  <si>
    <t>Effect of image augmentation at Image/ bounding box-level</t>
  </si>
  <si>
    <t>Inference time</t>
  </si>
  <si>
    <t>Unit</t>
  </si>
  <si>
    <t>yolov7</t>
  </si>
  <si>
    <t>Model type:</t>
  </si>
  <si>
    <t>yolov8-n</t>
  </si>
  <si>
    <t>yolov5-s</t>
  </si>
  <si>
    <t>RGB (Baseline model)</t>
  </si>
  <si>
    <t>Trial 5 (Selected)</t>
  </si>
  <si>
    <t>Mode</t>
  </si>
  <si>
    <t>Effect of model sizes (nano, medium, large)</t>
  </si>
  <si>
    <t>RGB (Baseline model with detection)</t>
  </si>
  <si>
    <t>yolov8-m</t>
  </si>
  <si>
    <t>yolov8-x</t>
  </si>
  <si>
    <t>Effect of image pre-processing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</si>
</sst>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5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0"/>
      <color theme="1"/>
      <name val="Arial Unicode MS"/>
    </font>
    <font>
      <b/>
      <sz val="36"/>
      <color theme="1"/>
      <name val="Aptos Narrow"/>
      <family val="2"/>
      <scheme val="minor"/>
    </font>
    <font>
      <b/>
      <sz val="10"/>
      <color theme="1"/>
      <name val="Arial Unicode MS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164" fontId="0" fillId="0" borderId="0" xfId="0" applyNumberFormat="1"/>
    <xf numFmtId="0" fontId="2" fillId="0" borderId="0" xfId="0" applyFont="1" applyAlignment="1">
      <alignment vertical="center"/>
    </xf>
    <xf numFmtId="0" fontId="1" fillId="2" borderId="0" xfId="0" applyFont="1" applyFill="1"/>
    <xf numFmtId="0" fontId="1" fillId="0" borderId="0" xfId="0" applyFont="1"/>
    <xf numFmtId="3" fontId="2" fillId="0" borderId="0" xfId="0" applyNumberFormat="1" applyFont="1" applyAlignment="1">
      <alignment vertical="center"/>
    </xf>
    <xf numFmtId="0" fontId="1" fillId="3" borderId="0" xfId="0" applyFont="1" applyFill="1"/>
    <xf numFmtId="0" fontId="1" fillId="4" borderId="0" xfId="0" applyFont="1" applyFill="1"/>
    <xf numFmtId="0" fontId="1" fillId="5" borderId="0" xfId="0" applyFont="1" applyFill="1"/>
    <xf numFmtId="0" fontId="0" fillId="3" borderId="0" xfId="0" applyFill="1"/>
    <xf numFmtId="0" fontId="3" fillId="0" borderId="0" xfId="0" applyFont="1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center"/>
    </xf>
    <xf numFmtId="3" fontId="2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1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wrapText="1"/>
    </xf>
    <xf numFmtId="164" fontId="0" fillId="0" borderId="1" xfId="0" applyNumberFormat="1" applyBorder="1"/>
    <xf numFmtId="164" fontId="0" fillId="0" borderId="1" xfId="0" applyNumberFormat="1" applyBorder="1" applyAlignment="1">
      <alignment horizontal="center"/>
    </xf>
    <xf numFmtId="3" fontId="0" fillId="0" borderId="1" xfId="0" applyNumberFormat="1" applyBorder="1" applyAlignment="1">
      <alignment horizontal="center"/>
    </xf>
    <xf numFmtId="164" fontId="1" fillId="0" borderId="0" xfId="0" applyNumberFormat="1" applyFont="1"/>
    <xf numFmtId="0" fontId="1" fillId="8" borderId="0" xfId="0" applyFont="1" applyFill="1"/>
    <xf numFmtId="0" fontId="1" fillId="0" borderId="0" xfId="0" applyFont="1" applyAlignment="1">
      <alignment horizontal="center"/>
    </xf>
    <xf numFmtId="0" fontId="4" fillId="0" borderId="0" xfId="0" applyFont="1" applyAlignment="1">
      <alignment horizontal="center" vertical="center"/>
    </xf>
    <xf numFmtId="3" fontId="2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8" borderId="0" xfId="0" applyFont="1" applyFill="1" applyAlignment="1">
      <alignment horizontal="left"/>
    </xf>
    <xf numFmtId="0" fontId="1" fillId="6" borderId="0" xfId="0" applyFont="1" applyFill="1"/>
    <xf numFmtId="0" fontId="1" fillId="7" borderId="0" xfId="0" applyFont="1" applyFill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</xdr:colOff>
      <xdr:row>2</xdr:row>
      <xdr:rowOff>79375</xdr:rowOff>
    </xdr:from>
    <xdr:to>
      <xdr:col>5</xdr:col>
      <xdr:colOff>368300</xdr:colOff>
      <xdr:row>5</xdr:row>
      <xdr:rowOff>79375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F782355-A464-4524-B22B-92A3F6C84AF5}"/>
            </a:ext>
          </a:extLst>
        </xdr:cNvPr>
        <xdr:cNvSpPr/>
      </xdr:nvSpPr>
      <xdr:spPr>
        <a:xfrm>
          <a:off x="615950" y="866775"/>
          <a:ext cx="3124200" cy="552450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>
              <a:latin typeface="Times New Roman" panose="02020603050405020304" pitchFamily="18" charset="0"/>
              <a:cs typeface="Times New Roman" panose="02020603050405020304" pitchFamily="18" charset="0"/>
            </a:rPr>
            <a:t>RGB-YOLOV5</a:t>
          </a:r>
        </a:p>
      </xdr:txBody>
    </xdr:sp>
    <xdr:clientData/>
  </xdr:twoCellAnchor>
  <xdr:twoCellAnchor>
    <xdr:from>
      <xdr:col>1</xdr:col>
      <xdr:colOff>28575</xdr:colOff>
      <xdr:row>14</xdr:row>
      <xdr:rowOff>165100</xdr:rowOff>
    </xdr:from>
    <xdr:to>
      <xdr:col>5</xdr:col>
      <xdr:colOff>361950</xdr:colOff>
      <xdr:row>17</xdr:row>
      <xdr:rowOff>165100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98059F66-CD09-4A48-9952-597B7D816DED}"/>
            </a:ext>
          </a:extLst>
        </xdr:cNvPr>
        <xdr:cNvSpPr/>
      </xdr:nvSpPr>
      <xdr:spPr>
        <a:xfrm>
          <a:off x="638175" y="3346450"/>
          <a:ext cx="3095625" cy="552450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>
              <a:latin typeface="Times New Roman" panose="02020603050405020304" pitchFamily="18" charset="0"/>
              <a:cs typeface="Times New Roman" panose="02020603050405020304" pitchFamily="18" charset="0"/>
            </a:rPr>
            <a:t>RGB-YOLOV7</a:t>
          </a:r>
        </a:p>
      </xdr:txBody>
    </xdr:sp>
    <xdr:clientData/>
  </xdr:twoCellAnchor>
  <xdr:twoCellAnchor>
    <xdr:from>
      <xdr:col>1</xdr:col>
      <xdr:colOff>0</xdr:colOff>
      <xdr:row>27</xdr:row>
      <xdr:rowOff>146050</xdr:rowOff>
    </xdr:from>
    <xdr:to>
      <xdr:col>5</xdr:col>
      <xdr:colOff>457200</xdr:colOff>
      <xdr:row>30</xdr:row>
      <xdr:rowOff>146050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638FA9-1EB2-42FB-8EDE-F40C5BC220B0}"/>
            </a:ext>
          </a:extLst>
        </xdr:cNvPr>
        <xdr:cNvSpPr/>
      </xdr:nvSpPr>
      <xdr:spPr>
        <a:xfrm>
          <a:off x="609600" y="5905500"/>
          <a:ext cx="3219450" cy="552450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>
              <a:latin typeface="Times New Roman" panose="02020603050405020304" pitchFamily="18" charset="0"/>
              <a:cs typeface="Times New Roman" panose="02020603050405020304" pitchFamily="18" charset="0"/>
            </a:rPr>
            <a:t>RGB-YOLOV8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388471</xdr:colOff>
      <xdr:row>3</xdr:row>
      <xdr:rowOff>37353</xdr:rowOff>
    </xdr:from>
    <xdr:to>
      <xdr:col>2</xdr:col>
      <xdr:colOff>268942</xdr:colOff>
      <xdr:row>6</xdr:row>
      <xdr:rowOff>37353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02B40B0-733D-4EF9-9504-D3FBA660003B}"/>
            </a:ext>
          </a:extLst>
        </xdr:cNvPr>
        <xdr:cNvSpPr/>
      </xdr:nvSpPr>
      <xdr:spPr>
        <a:xfrm>
          <a:off x="388471" y="1016000"/>
          <a:ext cx="1314824" cy="560294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>
              <a:latin typeface="Times New Roman" panose="02020603050405020304" pitchFamily="18" charset="0"/>
              <a:cs typeface="Times New Roman" panose="02020603050405020304" pitchFamily="18" charset="0"/>
            </a:rPr>
            <a:t>Trial-1</a:t>
          </a:r>
        </a:p>
        <a:p>
          <a:pPr algn="l"/>
          <a:endParaRPr lang="en-MY" sz="32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323850</xdr:colOff>
      <xdr:row>6</xdr:row>
      <xdr:rowOff>123824</xdr:rowOff>
    </xdr:from>
    <xdr:to>
      <xdr:col>7</xdr:col>
      <xdr:colOff>39716</xdr:colOff>
      <xdr:row>30</xdr:row>
      <xdr:rowOff>29663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CF6417-DE6A-88E6-9F49-845707E6B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" y="1266824"/>
          <a:ext cx="4494241" cy="4477839"/>
        </a:xfrm>
        <a:prstGeom prst="rect">
          <a:avLst/>
        </a:prstGeom>
      </xdr:spPr>
    </xdr:pic>
    <xdr:clientData/>
  </xdr:twoCellAnchor>
  <xdr:twoCellAnchor>
    <xdr:from>
      <xdr:col>8</xdr:col>
      <xdr:colOff>504264</xdr:colOff>
      <xdr:row>2</xdr:row>
      <xdr:rowOff>173878</xdr:rowOff>
    </xdr:from>
    <xdr:to>
      <xdr:col>11</xdr:col>
      <xdr:colOff>85165</xdr:colOff>
      <xdr:row>5</xdr:row>
      <xdr:rowOff>173878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9982758-2BE8-494E-A3E0-EE8471CB4806}"/>
            </a:ext>
          </a:extLst>
        </xdr:cNvPr>
        <xdr:cNvSpPr/>
      </xdr:nvSpPr>
      <xdr:spPr>
        <a:xfrm>
          <a:off x="5733676" y="965760"/>
          <a:ext cx="1418665" cy="560294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>
              <a:latin typeface="Times New Roman" panose="02020603050405020304" pitchFamily="18" charset="0"/>
              <a:cs typeface="Times New Roman" panose="02020603050405020304" pitchFamily="18" charset="0"/>
            </a:rPr>
            <a:t>Trial-2</a:t>
          </a:r>
        </a:p>
        <a:p>
          <a:pPr algn="l"/>
          <a:endParaRPr lang="en-MY" sz="32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8</xdr:col>
      <xdr:colOff>476250</xdr:colOff>
      <xdr:row>6</xdr:row>
      <xdr:rowOff>66675</xdr:rowOff>
    </xdr:from>
    <xdr:to>
      <xdr:col>15</xdr:col>
      <xdr:colOff>526751</xdr:colOff>
      <xdr:row>30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B132803-1A69-5FD6-10F1-40AB5DE9A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53050" y="1209675"/>
          <a:ext cx="4526762" cy="4543425"/>
        </a:xfrm>
        <a:prstGeom prst="rect">
          <a:avLst/>
        </a:prstGeom>
      </xdr:spPr>
    </xdr:pic>
    <xdr:clientData/>
  </xdr:twoCellAnchor>
  <xdr:twoCellAnchor>
    <xdr:from>
      <xdr:col>17</xdr:col>
      <xdr:colOff>121211</xdr:colOff>
      <xdr:row>2</xdr:row>
      <xdr:rowOff>143622</xdr:rowOff>
    </xdr:from>
    <xdr:to>
      <xdr:col>19</xdr:col>
      <xdr:colOff>314700</xdr:colOff>
      <xdr:row>5</xdr:row>
      <xdr:rowOff>143622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6786A9F-F313-4B80-9C5F-1B1B6AD8D453}"/>
            </a:ext>
          </a:extLst>
        </xdr:cNvPr>
        <xdr:cNvSpPr/>
      </xdr:nvSpPr>
      <xdr:spPr>
        <a:xfrm>
          <a:off x="10863917" y="935504"/>
          <a:ext cx="1418665" cy="560294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>
              <a:latin typeface="Times New Roman" panose="02020603050405020304" pitchFamily="18" charset="0"/>
              <a:cs typeface="Times New Roman" panose="02020603050405020304" pitchFamily="18" charset="0"/>
            </a:rPr>
            <a:t>Trial-3</a:t>
          </a:r>
        </a:p>
        <a:p>
          <a:pPr algn="l"/>
          <a:endParaRPr lang="en-MY" sz="32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17</xdr:col>
      <xdr:colOff>104776</xdr:colOff>
      <xdr:row>6</xdr:row>
      <xdr:rowOff>50234</xdr:rowOff>
    </xdr:from>
    <xdr:to>
      <xdr:col>24</xdr:col>
      <xdr:colOff>352425</xdr:colOff>
      <xdr:row>29</xdr:row>
      <xdr:rowOff>172532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CA98FDE-063B-6F62-61EE-F97137563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67976" y="1193234"/>
          <a:ext cx="4514850" cy="4503798"/>
        </a:xfrm>
        <a:prstGeom prst="rect">
          <a:avLst/>
        </a:prstGeom>
      </xdr:spPr>
    </xdr:pic>
    <xdr:clientData/>
  </xdr:twoCellAnchor>
  <xdr:twoCellAnchor>
    <xdr:from>
      <xdr:col>25</xdr:col>
      <xdr:colOff>178734</xdr:colOff>
      <xdr:row>2</xdr:row>
      <xdr:rowOff>97304</xdr:rowOff>
    </xdr:from>
    <xdr:to>
      <xdr:col>27</xdr:col>
      <xdr:colOff>372223</xdr:colOff>
      <xdr:row>5</xdr:row>
      <xdr:rowOff>97304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C3BFED9-9FB6-443E-851D-9C75A715183B}"/>
            </a:ext>
          </a:extLst>
        </xdr:cNvPr>
        <xdr:cNvSpPr/>
      </xdr:nvSpPr>
      <xdr:spPr>
        <a:xfrm>
          <a:off x="15822146" y="889186"/>
          <a:ext cx="1418665" cy="560294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>
              <a:latin typeface="Times New Roman" panose="02020603050405020304" pitchFamily="18" charset="0"/>
              <a:cs typeface="Times New Roman" panose="02020603050405020304" pitchFamily="18" charset="0"/>
            </a:rPr>
            <a:t>Trial-4</a:t>
          </a:r>
        </a:p>
        <a:p>
          <a:pPr algn="l"/>
          <a:endParaRPr lang="en-MY" sz="32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25</xdr:col>
      <xdr:colOff>142874</xdr:colOff>
      <xdr:row>6</xdr:row>
      <xdr:rowOff>0</xdr:rowOff>
    </xdr:from>
    <xdr:to>
      <xdr:col>32</xdr:col>
      <xdr:colOff>393540</xdr:colOff>
      <xdr:row>29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A6F96AD-AE8B-CE9D-70C8-D6B9C0FBB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40049" y="1143000"/>
          <a:ext cx="4517866" cy="4495800"/>
        </a:xfrm>
        <a:prstGeom prst="rect">
          <a:avLst/>
        </a:prstGeom>
      </xdr:spPr>
    </xdr:pic>
    <xdr:clientData/>
  </xdr:twoCellAnchor>
  <xdr:twoCellAnchor>
    <xdr:from>
      <xdr:col>33</xdr:col>
      <xdr:colOff>264272</xdr:colOff>
      <xdr:row>2</xdr:row>
      <xdr:rowOff>91889</xdr:rowOff>
    </xdr:from>
    <xdr:to>
      <xdr:col>35</xdr:col>
      <xdr:colOff>454773</xdr:colOff>
      <xdr:row>5</xdr:row>
      <xdr:rowOff>91889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59AD669-AA57-40EF-9FA3-0E6415626A9B}"/>
            </a:ext>
          </a:extLst>
        </xdr:cNvPr>
        <xdr:cNvSpPr/>
      </xdr:nvSpPr>
      <xdr:spPr>
        <a:xfrm>
          <a:off x="20808390" y="883771"/>
          <a:ext cx="1415677" cy="560294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>
              <a:latin typeface="Times New Roman" panose="02020603050405020304" pitchFamily="18" charset="0"/>
              <a:cs typeface="Times New Roman" panose="02020603050405020304" pitchFamily="18" charset="0"/>
            </a:rPr>
            <a:t>Trial-5</a:t>
          </a:r>
        </a:p>
        <a:p>
          <a:pPr algn="l"/>
          <a:endParaRPr lang="en-MY" sz="32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33</xdr:col>
      <xdr:colOff>219450</xdr:colOff>
      <xdr:row>5</xdr:row>
      <xdr:rowOff>171824</xdr:rowOff>
    </xdr:from>
    <xdr:to>
      <xdr:col>42</xdr:col>
      <xdr:colOff>351119</xdr:colOff>
      <xdr:row>30</xdr:row>
      <xdr:rowOff>4649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2B550C0-358A-60C0-261C-4AAC0C7A9F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97"/>
        <a:stretch/>
      </xdr:blipFill>
      <xdr:spPr>
        <a:xfrm>
          <a:off x="20763568" y="1524000"/>
          <a:ext cx="5644962" cy="450194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463550</xdr:colOff>
      <xdr:row>4</xdr:row>
      <xdr:rowOff>38100</xdr:rowOff>
    </xdr:from>
    <xdr:to>
      <xdr:col>5</xdr:col>
      <xdr:colOff>580554</xdr:colOff>
      <xdr:row>35</xdr:row>
      <xdr:rowOff>174625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DBA6A8-2BF3-C1B2-AD5F-FE8531C5D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3550" y="1193800"/>
          <a:ext cx="4174654" cy="5845175"/>
        </a:xfrm>
        <a:prstGeom prst="rect">
          <a:avLst/>
        </a:prstGeom>
      </xdr:spPr>
    </xdr:pic>
    <xdr:clientData/>
  </xdr:twoCellAnchor>
  <xdr:twoCellAnchor editAs="oneCell">
    <xdr:from>
      <xdr:col>7</xdr:col>
      <xdr:colOff>495300</xdr:colOff>
      <xdr:row>3</xdr:row>
      <xdr:rowOff>165100</xdr:rowOff>
    </xdr:from>
    <xdr:to>
      <xdr:col>14</xdr:col>
      <xdr:colOff>294686</xdr:colOff>
      <xdr:row>35</xdr:row>
      <xdr:rowOff>127000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8DFC1D4-18C0-99C7-A022-3F3EFA1AA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10350" y="1136650"/>
          <a:ext cx="4104686" cy="5854700"/>
        </a:xfrm>
        <a:prstGeom prst="rect">
          <a:avLst/>
        </a:prstGeom>
      </xdr:spPr>
    </xdr:pic>
    <xdr:clientData/>
  </xdr:twoCellAnchor>
  <xdr:twoCellAnchor>
    <xdr:from>
      <xdr:col>2</xdr:col>
      <xdr:colOff>854075</xdr:colOff>
      <xdr:row>3</xdr:row>
      <xdr:rowOff>57149</xdr:rowOff>
    </xdr:from>
    <xdr:to>
      <xdr:col>7</xdr:col>
      <xdr:colOff>19050</xdr:colOff>
      <xdr:row>6</xdr:row>
      <xdr:rowOff>82550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6DEB2B0-D6B4-4DA5-A671-1A5B0E42F142}"/>
            </a:ext>
          </a:extLst>
        </xdr:cNvPr>
        <xdr:cNvSpPr/>
      </xdr:nvSpPr>
      <xdr:spPr>
        <a:xfrm>
          <a:off x="2365375" y="1028699"/>
          <a:ext cx="3432175" cy="577851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>
              <a:latin typeface="Times New Roman" panose="02020603050405020304" pitchFamily="18" charset="0"/>
              <a:cs typeface="Times New Roman" panose="02020603050405020304" pitchFamily="18" charset="0"/>
            </a:rPr>
            <a:t>Image (IMG)</a:t>
          </a:r>
          <a:r>
            <a:rPr lang="en-MY" sz="3200" baseline="0">
              <a:latin typeface="Times New Roman" panose="02020603050405020304" pitchFamily="18" charset="0"/>
              <a:cs typeface="Times New Roman" panose="02020603050405020304" pitchFamily="18" charset="0"/>
            </a:rPr>
            <a:t> level</a:t>
          </a:r>
          <a:endParaRPr lang="en-MY" sz="32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10</xdr:col>
      <xdr:colOff>590549</xdr:colOff>
      <xdr:row>3</xdr:row>
      <xdr:rowOff>6350</xdr:rowOff>
    </xdr:from>
    <xdr:to>
      <xdr:col>18</xdr:col>
      <xdr:colOff>114300</xdr:colOff>
      <xdr:row>6</xdr:row>
      <xdr:rowOff>44450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0B92179-200F-4A3A-9D88-34728AF7DB8A}"/>
            </a:ext>
          </a:extLst>
        </xdr:cNvPr>
        <xdr:cNvSpPr/>
      </xdr:nvSpPr>
      <xdr:spPr>
        <a:xfrm>
          <a:off x="8235949" y="977900"/>
          <a:ext cx="4502151" cy="590550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MY" sz="3200" baseline="0">
              <a:latin typeface="Times New Roman" panose="02020603050405020304" pitchFamily="18" charset="0"/>
              <a:cs typeface="Times New Roman" panose="02020603050405020304" pitchFamily="18" charset="0"/>
            </a:rPr>
            <a:t>Bounding box (BB) level</a:t>
          </a:r>
          <a:endParaRPr lang="en-MY" sz="32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2B088F-A30E-4FE9-91FC-32A3E1A9FBA4}">
  <dimension ref="B1:Q47"/>
  <sheetViews>
    <sheetView tabSelected="1" topLeftCell="A7" workbookViewId="0">
      <selection activeCell="J28" sqref="J28"/>
    </sheetView>
  </sheetViews>
  <sheetFormatPr defaultRowHeight="14.5"/>
  <cols>
    <col min="2" max="2" width="10.36328125" customWidth="1"/>
    <col min="3" max="3" width="10.26953125" customWidth="1"/>
    <col min="4" max="4" width="9.54296875" bestFit="1" customWidth="1"/>
    <col min="8" max="8" width="9.7265625" bestFit="1" customWidth="1"/>
    <col min="11" max="11" width="14.1796875" bestFit="1" customWidth="1"/>
    <col min="12" max="12" width="9.453125" customWidth="1"/>
    <col min="13" max="13" width="14.1796875" bestFit="1" customWidth="1"/>
    <col min="14" max="14" width="17" bestFit="1" customWidth="1"/>
    <col min="15" max="15" width="15.1796875" bestFit="1" customWidth="1"/>
  </cols>
  <sheetData>
    <row r="1" spans="2:17" ht="47.5">
      <c r="B1" s="10" t="s">
        <v>24</v>
      </c>
    </row>
    <row r="7" spans="2:17">
      <c r="B7" t="s">
        <v>57</v>
      </c>
      <c r="C7" s="3" t="s">
        <v>59</v>
      </c>
      <c r="K7" s="4" t="s">
        <v>16</v>
      </c>
    </row>
    <row r="9" spans="2:17">
      <c r="B9" s="17" t="s">
        <v>0</v>
      </c>
      <c r="C9" s="17" t="s">
        <v>5</v>
      </c>
      <c r="D9" s="17" t="s">
        <v>6</v>
      </c>
      <c r="E9" s="17" t="s">
        <v>7</v>
      </c>
      <c r="F9" s="17" t="s">
        <v>8</v>
      </c>
      <c r="G9" s="17" t="s">
        <v>9</v>
      </c>
      <c r="H9" s="17" t="s">
        <v>10</v>
      </c>
      <c r="I9" s="17" t="s">
        <v>14</v>
      </c>
      <c r="K9" s="17" t="s">
        <v>12</v>
      </c>
      <c r="L9" s="17" t="s">
        <v>13</v>
      </c>
      <c r="M9" s="17" t="s">
        <v>11</v>
      </c>
      <c r="N9" s="17" t="s">
        <v>17</v>
      </c>
      <c r="O9" s="17" t="s">
        <v>18</v>
      </c>
      <c r="P9" s="17" t="s">
        <v>19</v>
      </c>
      <c r="Q9" s="18" t="s">
        <v>20</v>
      </c>
    </row>
    <row r="10" spans="2:17">
      <c r="B10" s="13" t="s">
        <v>1</v>
      </c>
      <c r="C10" s="13">
        <v>630</v>
      </c>
      <c r="D10" s="13">
        <v>10359</v>
      </c>
      <c r="E10" s="13">
        <v>0.85199999999999998</v>
      </c>
      <c r="F10" s="13">
        <v>0.89600000000000002</v>
      </c>
      <c r="G10" s="13">
        <v>0.91200000000000003</v>
      </c>
      <c r="H10" s="13">
        <v>0.69099999999999995</v>
      </c>
      <c r="I10" s="21">
        <f>(2*E10*F10)/(E10+F10)</f>
        <v>0.87344622425629281</v>
      </c>
      <c r="K10" s="13">
        <v>50</v>
      </c>
      <c r="L10" s="13">
        <v>16</v>
      </c>
      <c r="M10" s="13" t="s">
        <v>21</v>
      </c>
      <c r="N10" s="13">
        <v>214</v>
      </c>
      <c r="O10" s="14">
        <v>7018216</v>
      </c>
      <c r="P10" s="15">
        <v>7027720</v>
      </c>
      <c r="Q10" s="15">
        <v>15.8</v>
      </c>
    </row>
    <row r="11" spans="2:17">
      <c r="B11" s="13" t="s">
        <v>2</v>
      </c>
      <c r="C11" s="13">
        <v>630</v>
      </c>
      <c r="D11" s="13">
        <v>3116</v>
      </c>
      <c r="E11" s="13">
        <v>0.79900000000000004</v>
      </c>
      <c r="F11" s="13">
        <v>0.91300000000000003</v>
      </c>
      <c r="G11" s="13">
        <v>0.92200000000000004</v>
      </c>
      <c r="H11" s="13">
        <v>0.67400000000000004</v>
      </c>
      <c r="I11" s="21">
        <f t="shared" ref="I11:I13" si="0">(2*E11*F11)/(E11+F11)</f>
        <v>0.85220443925233647</v>
      </c>
    </row>
    <row r="12" spans="2:17" ht="29">
      <c r="B12" s="13" t="s">
        <v>3</v>
      </c>
      <c r="C12" s="13">
        <v>630</v>
      </c>
      <c r="D12" s="13">
        <v>6435</v>
      </c>
      <c r="E12" s="13">
        <v>0.94099999999999995</v>
      </c>
      <c r="F12" s="13">
        <v>0.98399999999999999</v>
      </c>
      <c r="G12" s="13">
        <v>0.99</v>
      </c>
      <c r="H12" s="13">
        <v>0.78900000000000003</v>
      </c>
      <c r="I12" s="21">
        <f t="shared" si="0"/>
        <v>0.96201974025974035</v>
      </c>
      <c r="K12" s="17" t="s">
        <v>45</v>
      </c>
      <c r="L12" s="19" t="s">
        <v>54</v>
      </c>
      <c r="M12" s="17" t="s">
        <v>46</v>
      </c>
      <c r="N12" s="19" t="s">
        <v>47</v>
      </c>
      <c r="O12" s="17" t="s">
        <v>55</v>
      </c>
    </row>
    <row r="13" spans="2:17">
      <c r="B13" s="13" t="s">
        <v>4</v>
      </c>
      <c r="C13" s="13">
        <v>630</v>
      </c>
      <c r="D13" s="13">
        <v>808</v>
      </c>
      <c r="E13" s="13">
        <v>0.81499999999999995</v>
      </c>
      <c r="F13" s="13">
        <v>0.79</v>
      </c>
      <c r="G13" s="13">
        <v>0.82399999999999995</v>
      </c>
      <c r="H13" s="13">
        <v>0.60899999999999999</v>
      </c>
      <c r="I13" s="21">
        <f t="shared" si="0"/>
        <v>0.80230529595015576</v>
      </c>
      <c r="K13" s="13">
        <v>0.4</v>
      </c>
      <c r="L13" s="13">
        <v>6.6</v>
      </c>
      <c r="M13" s="13">
        <v>2.7</v>
      </c>
      <c r="N13" s="13">
        <f>SUM(K13:M13)</f>
        <v>9.6999999999999993</v>
      </c>
      <c r="O13" s="13" t="s">
        <v>48</v>
      </c>
    </row>
    <row r="20" spans="2:17">
      <c r="B20" t="s">
        <v>57</v>
      </c>
      <c r="C20" s="3" t="s">
        <v>56</v>
      </c>
      <c r="K20" s="4" t="s">
        <v>16</v>
      </c>
    </row>
    <row r="22" spans="2:17">
      <c r="B22" s="17" t="s">
        <v>0</v>
      </c>
      <c r="C22" s="17" t="s">
        <v>5</v>
      </c>
      <c r="D22" s="17" t="s">
        <v>6</v>
      </c>
      <c r="E22" s="17" t="s">
        <v>7</v>
      </c>
      <c r="F22" s="17" t="s">
        <v>8</v>
      </c>
      <c r="G22" s="17" t="s">
        <v>9</v>
      </c>
      <c r="H22" s="17" t="s">
        <v>10</v>
      </c>
      <c r="I22" s="17" t="s">
        <v>14</v>
      </c>
      <c r="K22" s="17" t="s">
        <v>12</v>
      </c>
      <c r="L22" s="17" t="s">
        <v>13</v>
      </c>
      <c r="M22" s="17" t="s">
        <v>11</v>
      </c>
      <c r="N22" s="17" t="s">
        <v>17</v>
      </c>
      <c r="O22" s="17" t="s">
        <v>18</v>
      </c>
      <c r="P22" s="17" t="s">
        <v>19</v>
      </c>
      <c r="Q22" s="18" t="s">
        <v>20</v>
      </c>
    </row>
    <row r="23" spans="2:17">
      <c r="B23" s="13" t="s">
        <v>1</v>
      </c>
      <c r="C23" s="13">
        <v>630</v>
      </c>
      <c r="D23" s="13">
        <v>10359</v>
      </c>
      <c r="E23" s="13">
        <v>0.88700000000000001</v>
      </c>
      <c r="F23" s="13">
        <v>0.879</v>
      </c>
      <c r="G23" s="13">
        <v>0.88600000000000001</v>
      </c>
      <c r="H23" s="13">
        <v>0.70499999999999996</v>
      </c>
      <c r="I23" s="21">
        <f>(2*E23*F23)/(E23+F23)</f>
        <v>0.8829818799546999</v>
      </c>
      <c r="K23" s="13">
        <v>50</v>
      </c>
      <c r="L23" s="13">
        <v>16</v>
      </c>
      <c r="M23" s="13" t="s">
        <v>22</v>
      </c>
      <c r="N23" s="13">
        <v>415</v>
      </c>
      <c r="O23" s="22">
        <v>37207344</v>
      </c>
      <c r="P23" s="15">
        <v>37207344</v>
      </c>
      <c r="Q23" s="15">
        <v>105.1</v>
      </c>
    </row>
    <row r="24" spans="2:17">
      <c r="B24" s="13" t="s">
        <v>2</v>
      </c>
      <c r="C24" s="13">
        <v>630</v>
      </c>
      <c r="D24" s="13">
        <v>3116</v>
      </c>
      <c r="E24" s="13">
        <v>0.84899999999999998</v>
      </c>
      <c r="F24" s="13">
        <v>0.85799999999999998</v>
      </c>
      <c r="G24" s="13">
        <v>0.871</v>
      </c>
      <c r="H24" s="13">
        <v>0.65200000000000002</v>
      </c>
      <c r="I24" s="21">
        <f t="shared" ref="I24:I26" si="1">(2*E24*F24)/(E24+F24)</f>
        <v>0.85347627416520211</v>
      </c>
    </row>
    <row r="25" spans="2:17" ht="29">
      <c r="B25" s="13" t="s">
        <v>3</v>
      </c>
      <c r="C25" s="13">
        <v>630</v>
      </c>
      <c r="D25" s="13">
        <v>6435</v>
      </c>
      <c r="E25" s="13">
        <v>0.96699999999999997</v>
      </c>
      <c r="F25" s="13">
        <v>0.97399999999999998</v>
      </c>
      <c r="G25" s="13">
        <v>0.98499999999999999</v>
      </c>
      <c r="H25" s="13">
        <v>0.78700000000000003</v>
      </c>
      <c r="I25" s="21">
        <f t="shared" si="1"/>
        <v>0.97048737764039161</v>
      </c>
      <c r="K25" s="17" t="s">
        <v>45</v>
      </c>
      <c r="L25" s="19" t="s">
        <v>54</v>
      </c>
      <c r="M25" s="17" t="s">
        <v>46</v>
      </c>
      <c r="N25" s="19" t="s">
        <v>47</v>
      </c>
      <c r="O25" s="17" t="s">
        <v>55</v>
      </c>
    </row>
    <row r="26" spans="2:17">
      <c r="B26" s="13" t="s">
        <v>4</v>
      </c>
      <c r="C26" s="13">
        <v>630</v>
      </c>
      <c r="D26" s="13">
        <v>808</v>
      </c>
      <c r="E26" s="13">
        <v>0.84599999999999997</v>
      </c>
      <c r="F26" s="13">
        <v>0.80600000000000005</v>
      </c>
      <c r="G26" s="13">
        <v>0.80300000000000005</v>
      </c>
      <c r="H26" s="13">
        <v>0.67500000000000004</v>
      </c>
      <c r="I26" s="21">
        <f t="shared" si="1"/>
        <v>0.82551573849878934</v>
      </c>
      <c r="K26" s="13">
        <v>0</v>
      </c>
      <c r="L26" s="13">
        <v>3.3</v>
      </c>
      <c r="M26" s="13">
        <v>2.2999999999999998</v>
      </c>
      <c r="N26" s="13">
        <f>SUM(K26:M26)</f>
        <v>5.6</v>
      </c>
      <c r="O26" s="13" t="s">
        <v>48</v>
      </c>
    </row>
    <row r="33" spans="2:17">
      <c r="B33" t="s">
        <v>15</v>
      </c>
      <c r="C33" s="3" t="s">
        <v>58</v>
      </c>
      <c r="K33" s="4" t="s">
        <v>16</v>
      </c>
    </row>
    <row r="35" spans="2:17">
      <c r="B35" s="12" t="s">
        <v>0</v>
      </c>
      <c r="C35" s="12" t="s">
        <v>5</v>
      </c>
      <c r="D35" s="12" t="s">
        <v>6</v>
      </c>
      <c r="E35" s="12" t="s">
        <v>7</v>
      </c>
      <c r="F35" s="12" t="s">
        <v>8</v>
      </c>
      <c r="G35" s="12" t="s">
        <v>9</v>
      </c>
      <c r="H35" s="12" t="s">
        <v>10</v>
      </c>
      <c r="I35" s="12" t="s">
        <v>14</v>
      </c>
      <c r="K35" s="17" t="s">
        <v>12</v>
      </c>
      <c r="L35" s="17" t="s">
        <v>13</v>
      </c>
      <c r="M35" s="17" t="s">
        <v>11</v>
      </c>
      <c r="N35" s="17" t="s">
        <v>17</v>
      </c>
      <c r="O35" s="17" t="s">
        <v>18</v>
      </c>
      <c r="P35" s="17" t="s">
        <v>19</v>
      </c>
      <c r="Q35" s="18" t="s">
        <v>20</v>
      </c>
    </row>
    <row r="36" spans="2:17">
      <c r="B36" s="11" t="s">
        <v>1</v>
      </c>
      <c r="C36" s="11">
        <v>630</v>
      </c>
      <c r="D36" s="11">
        <v>10359</v>
      </c>
      <c r="E36" s="11">
        <v>0.86599999999999999</v>
      </c>
      <c r="F36" s="11">
        <v>0.871</v>
      </c>
      <c r="G36" s="11">
        <v>0.91900000000000004</v>
      </c>
      <c r="H36" s="11">
        <v>0.73199999999999998</v>
      </c>
      <c r="I36" s="20">
        <f>(2*E36*F36)/(E36+F36)</f>
        <v>0.86849280368451354</v>
      </c>
      <c r="K36" s="13">
        <v>50</v>
      </c>
      <c r="L36" s="13">
        <v>16</v>
      </c>
      <c r="M36" s="13" t="s">
        <v>23</v>
      </c>
      <c r="N36" s="13">
        <v>225</v>
      </c>
      <c r="O36" s="14">
        <v>3011433</v>
      </c>
      <c r="P36" s="15">
        <v>3011417</v>
      </c>
      <c r="Q36" s="15">
        <v>8.1</v>
      </c>
    </row>
    <row r="37" spans="2:17">
      <c r="B37" s="11" t="s">
        <v>2</v>
      </c>
      <c r="C37" s="11">
        <v>630</v>
      </c>
      <c r="D37" s="11">
        <v>3116</v>
      </c>
      <c r="E37" s="11">
        <v>0.84699999999999998</v>
      </c>
      <c r="F37" s="11">
        <v>0.85799999999999998</v>
      </c>
      <c r="G37" s="11">
        <v>0.91400000000000003</v>
      </c>
      <c r="H37" s="11">
        <v>0.69199999999999995</v>
      </c>
      <c r="I37" s="20">
        <f t="shared" ref="I37:I39" si="2">(2*E37*F37)/(E37+F37)</f>
        <v>0.85246451612903218</v>
      </c>
    </row>
    <row r="38" spans="2:17" ht="29">
      <c r="B38" s="11" t="s">
        <v>3</v>
      </c>
      <c r="C38" s="11">
        <v>630</v>
      </c>
      <c r="D38" s="11">
        <v>6435</v>
      </c>
      <c r="E38" s="11">
        <v>0.95799999999999996</v>
      </c>
      <c r="F38" s="11">
        <v>0.96699999999999997</v>
      </c>
      <c r="G38" s="11">
        <v>0.98899999999999999</v>
      </c>
      <c r="H38" s="11">
        <v>0.8</v>
      </c>
      <c r="I38" s="20">
        <f t="shared" si="2"/>
        <v>0.96247896103896102</v>
      </c>
      <c r="K38" s="17" t="s">
        <v>45</v>
      </c>
      <c r="L38" s="19" t="s">
        <v>54</v>
      </c>
      <c r="M38" s="17" t="s">
        <v>46</v>
      </c>
      <c r="N38" s="19" t="s">
        <v>47</v>
      </c>
      <c r="O38" s="17" t="s">
        <v>55</v>
      </c>
    </row>
    <row r="39" spans="2:17">
      <c r="B39" s="11" t="s">
        <v>4</v>
      </c>
      <c r="C39" s="11">
        <v>630</v>
      </c>
      <c r="D39" s="11">
        <v>808</v>
      </c>
      <c r="E39" s="11">
        <v>0.79400000000000004</v>
      </c>
      <c r="F39" s="11">
        <v>0.78900000000000003</v>
      </c>
      <c r="G39" s="11">
        <v>0.85399999999999998</v>
      </c>
      <c r="H39" s="11">
        <v>0.70499999999999996</v>
      </c>
      <c r="I39" s="20">
        <f t="shared" si="2"/>
        <v>0.79149210360075806</v>
      </c>
      <c r="K39" s="13">
        <v>0.1</v>
      </c>
      <c r="L39" s="13">
        <v>1.1000000000000001</v>
      </c>
      <c r="M39" s="13">
        <v>2.7</v>
      </c>
      <c r="N39" s="13">
        <f>SUM(K39:M39)</f>
        <v>3.9000000000000004</v>
      </c>
      <c r="O39" s="13" t="s">
        <v>48</v>
      </c>
    </row>
    <row r="40" spans="2:17">
      <c r="K40" s="16"/>
      <c r="L40" s="16"/>
      <c r="M40" s="16"/>
      <c r="N40" s="16"/>
      <c r="O40" s="16"/>
    </row>
    <row r="42" spans="2:17">
      <c r="C42" s="4"/>
      <c r="M42" s="4"/>
    </row>
    <row r="43" spans="2:17">
      <c r="P43" s="2"/>
    </row>
    <row r="44" spans="2:17">
      <c r="G44" s="4"/>
      <c r="H44" s="4"/>
      <c r="I44" s="23"/>
      <c r="N44" s="5"/>
      <c r="O44" s="2"/>
      <c r="P44" s="2"/>
    </row>
    <row r="45" spans="2:17">
      <c r="I45" s="1"/>
    </row>
    <row r="46" spans="2:17">
      <c r="I46" s="1"/>
    </row>
    <row r="47" spans="2:17">
      <c r="I47" s="1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8A6A0-B5E9-4D7E-95A6-42E3D832FE89}">
  <dimension ref="B2:Q75"/>
  <sheetViews>
    <sheetView topLeftCell="A13" zoomScale="85" zoomScaleNormal="85" workbookViewId="0">
      <selection activeCell="B69" sqref="B69"/>
    </sheetView>
  </sheetViews>
  <sheetFormatPr defaultRowHeight="14.5"/>
  <cols>
    <col min="2" max="2" width="15.36328125" customWidth="1"/>
    <col min="3" max="3" width="10.453125" bestFit="1" customWidth="1"/>
    <col min="8" max="8" width="9.453125" bestFit="1" customWidth="1"/>
    <col min="9" max="9" width="10" customWidth="1"/>
    <col min="15" max="15" width="10.453125" bestFit="1" customWidth="1"/>
  </cols>
  <sheetData>
    <row r="2" spans="2:2" ht="47.5">
      <c r="B2" s="10" t="s">
        <v>25</v>
      </c>
    </row>
    <row r="32" spans="2:2">
      <c r="B32" s="3" t="s">
        <v>26</v>
      </c>
    </row>
    <row r="33" spans="2:17">
      <c r="B33" t="s">
        <v>15</v>
      </c>
      <c r="C33" s="3" t="s">
        <v>58</v>
      </c>
      <c r="K33" s="4"/>
    </row>
    <row r="35" spans="2:17">
      <c r="B35" s="12" t="s">
        <v>0</v>
      </c>
      <c r="C35" s="12" t="s">
        <v>5</v>
      </c>
      <c r="D35" s="12" t="s">
        <v>6</v>
      </c>
      <c r="E35" s="12" t="s">
        <v>7</v>
      </c>
      <c r="F35" s="12" t="s">
        <v>8</v>
      </c>
      <c r="G35" s="12" t="s">
        <v>9</v>
      </c>
      <c r="H35" s="12" t="s">
        <v>10</v>
      </c>
      <c r="I35" s="12" t="s">
        <v>14</v>
      </c>
      <c r="K35" s="25"/>
      <c r="L35" s="25"/>
      <c r="M35" s="25"/>
      <c r="N35" s="25"/>
      <c r="O35" s="25"/>
      <c r="P35" s="25"/>
      <c r="Q35" s="26"/>
    </row>
    <row r="36" spans="2:17">
      <c r="B36" s="11" t="s">
        <v>1</v>
      </c>
      <c r="C36" s="11">
        <v>630</v>
      </c>
      <c r="D36" s="11">
        <v>3078</v>
      </c>
      <c r="E36" s="11">
        <v>0.626</v>
      </c>
      <c r="F36" s="11">
        <v>0.71899999999999997</v>
      </c>
      <c r="G36" s="11">
        <v>0.71799999999999997</v>
      </c>
      <c r="H36" s="11">
        <v>0.52600000000000002</v>
      </c>
      <c r="I36" s="20">
        <f>(2*E36*F36)/(E36+F36)</f>
        <v>0.66928475836431223</v>
      </c>
      <c r="K36" s="16"/>
      <c r="L36" s="16"/>
      <c r="M36" s="16"/>
      <c r="N36" s="16"/>
      <c r="O36" s="27"/>
      <c r="P36" s="28"/>
      <c r="Q36" s="28"/>
    </row>
    <row r="37" spans="2:17">
      <c r="B37" s="11" t="s">
        <v>2</v>
      </c>
      <c r="C37" s="11">
        <v>630</v>
      </c>
      <c r="D37" s="11">
        <v>1932</v>
      </c>
      <c r="E37" s="11">
        <v>0.60699999999999998</v>
      </c>
      <c r="F37" s="11">
        <v>0.78700000000000003</v>
      </c>
      <c r="G37" s="11">
        <v>0.76700000000000002</v>
      </c>
      <c r="H37" s="11">
        <v>0.56000000000000005</v>
      </c>
      <c r="I37" s="20">
        <f t="shared" ref="I37:I39" si="0">(2*E37*F37)/(E37+F37)</f>
        <v>0.68537876614060256</v>
      </c>
    </row>
    <row r="38" spans="2:17">
      <c r="B38" s="11" t="s">
        <v>3</v>
      </c>
      <c r="C38" s="11">
        <v>630</v>
      </c>
      <c r="D38" s="11">
        <v>651</v>
      </c>
      <c r="E38" s="11">
        <v>0.625</v>
      </c>
      <c r="F38" s="11">
        <v>0.51900000000000002</v>
      </c>
      <c r="G38" s="11">
        <v>0.56000000000000005</v>
      </c>
      <c r="H38" s="11">
        <v>0.32200000000000001</v>
      </c>
      <c r="I38" s="20">
        <f t="shared" si="0"/>
        <v>0.56708916083916083</v>
      </c>
    </row>
    <row r="39" spans="2:17">
      <c r="B39" s="11" t="s">
        <v>4</v>
      </c>
      <c r="C39" s="11">
        <v>630</v>
      </c>
      <c r="D39" s="11">
        <v>495</v>
      </c>
      <c r="E39" s="11">
        <v>0.64500000000000002</v>
      </c>
      <c r="F39" s="11">
        <v>0.85099999999999998</v>
      </c>
      <c r="G39" s="11">
        <v>0.82599999999999996</v>
      </c>
      <c r="H39" s="11">
        <v>0.69699999999999995</v>
      </c>
      <c r="I39" s="20">
        <f t="shared" si="0"/>
        <v>0.73381684491978616</v>
      </c>
    </row>
    <row r="41" spans="2:17">
      <c r="B41" s="6" t="s">
        <v>27</v>
      </c>
    </row>
    <row r="42" spans="2:17">
      <c r="B42" t="s">
        <v>15</v>
      </c>
      <c r="C42" s="3" t="s">
        <v>58</v>
      </c>
      <c r="K42" s="4"/>
    </row>
    <row r="44" spans="2:17">
      <c r="B44" s="17" t="s">
        <v>0</v>
      </c>
      <c r="C44" s="17" t="s">
        <v>5</v>
      </c>
      <c r="D44" s="17" t="s">
        <v>6</v>
      </c>
      <c r="E44" s="17" t="s">
        <v>7</v>
      </c>
      <c r="F44" s="17" t="s">
        <v>8</v>
      </c>
      <c r="G44" s="17" t="s">
        <v>9</v>
      </c>
      <c r="H44" s="17" t="s">
        <v>10</v>
      </c>
      <c r="I44" s="17" t="s">
        <v>14</v>
      </c>
      <c r="K44" s="25"/>
      <c r="L44" s="25"/>
      <c r="M44" s="25"/>
      <c r="N44" s="25"/>
      <c r="O44" s="25"/>
      <c r="P44" s="25"/>
      <c r="Q44" s="26"/>
    </row>
    <row r="45" spans="2:17">
      <c r="B45" s="13" t="s">
        <v>1</v>
      </c>
      <c r="C45" s="13">
        <v>630</v>
      </c>
      <c r="D45" s="13">
        <v>6363</v>
      </c>
      <c r="E45" s="13">
        <v>0.59899999999999998</v>
      </c>
      <c r="F45" s="13">
        <v>0.57499999999999996</v>
      </c>
      <c r="G45" s="13">
        <v>0.60899999999999999</v>
      </c>
      <c r="H45" s="13">
        <v>0.41199999999999998</v>
      </c>
      <c r="I45" s="21">
        <f>(2*E45*F45)/(E45+F45)</f>
        <v>0.58675468483816018</v>
      </c>
      <c r="K45" s="16"/>
      <c r="L45" s="16"/>
      <c r="M45" s="16"/>
      <c r="N45" s="16"/>
      <c r="O45" s="27"/>
      <c r="P45" s="28"/>
      <c r="Q45" s="28"/>
    </row>
    <row r="46" spans="2:17">
      <c r="B46" s="13" t="s">
        <v>2</v>
      </c>
      <c r="C46" s="13">
        <v>630</v>
      </c>
      <c r="D46" s="13">
        <v>2213</v>
      </c>
      <c r="E46" s="13">
        <v>0.61199999999999999</v>
      </c>
      <c r="F46" s="13">
        <v>0.83399999999999996</v>
      </c>
      <c r="G46" s="13">
        <v>0.80800000000000005</v>
      </c>
      <c r="H46" s="13">
        <v>0.58799999999999997</v>
      </c>
      <c r="I46" s="21">
        <f t="shared" ref="I46:I48" si="1">(2*E46*F46)/(E46+F46)</f>
        <v>0.70595850622406642</v>
      </c>
    </row>
    <row r="47" spans="2:17">
      <c r="B47" s="13" t="s">
        <v>3</v>
      </c>
      <c r="C47" s="13">
        <v>630</v>
      </c>
      <c r="D47" s="13">
        <v>2056</v>
      </c>
      <c r="E47" s="13">
        <v>0.53</v>
      </c>
      <c r="F47" s="13">
        <v>0.41399999999999998</v>
      </c>
      <c r="G47" s="13">
        <v>0.45700000000000002</v>
      </c>
      <c r="H47" s="13">
        <v>0.26200000000000001</v>
      </c>
      <c r="I47" s="21">
        <f t="shared" si="1"/>
        <v>0.46487288135593224</v>
      </c>
    </row>
    <row r="48" spans="2:17">
      <c r="B48" s="13" t="s">
        <v>4</v>
      </c>
      <c r="C48" s="13">
        <v>630</v>
      </c>
      <c r="D48" s="13">
        <v>2094</v>
      </c>
      <c r="E48" s="13">
        <v>0.64500000000000002</v>
      </c>
      <c r="F48" s="13">
        <v>0.47699999999999998</v>
      </c>
      <c r="G48" s="13">
        <v>0.56100000000000005</v>
      </c>
      <c r="H48" s="13">
        <v>0.38400000000000001</v>
      </c>
      <c r="I48" s="21">
        <f t="shared" si="1"/>
        <v>0.54842245989304828</v>
      </c>
    </row>
    <row r="50" spans="2:17">
      <c r="B50" s="7" t="s">
        <v>28</v>
      </c>
    </row>
    <row r="51" spans="2:17">
      <c r="B51" t="s">
        <v>15</v>
      </c>
      <c r="C51" s="3" t="s">
        <v>58</v>
      </c>
      <c r="K51" s="4"/>
    </row>
    <row r="53" spans="2:17">
      <c r="B53" s="12" t="s">
        <v>0</v>
      </c>
      <c r="C53" s="12" t="s">
        <v>5</v>
      </c>
      <c r="D53" s="12" t="s">
        <v>6</v>
      </c>
      <c r="E53" s="12" t="s">
        <v>7</v>
      </c>
      <c r="F53" s="12" t="s">
        <v>8</v>
      </c>
      <c r="G53" s="12" t="s">
        <v>9</v>
      </c>
      <c r="H53" s="12" t="s">
        <v>10</v>
      </c>
      <c r="I53" s="12" t="s">
        <v>14</v>
      </c>
      <c r="K53" s="25"/>
      <c r="L53" s="25"/>
      <c r="M53" s="25"/>
      <c r="N53" s="25"/>
      <c r="O53" s="25"/>
      <c r="P53" s="25"/>
      <c r="Q53" s="26"/>
    </row>
    <row r="54" spans="2:17">
      <c r="B54" s="11" t="s">
        <v>1</v>
      </c>
      <c r="C54" s="11">
        <v>630</v>
      </c>
      <c r="D54" s="11">
        <v>5077</v>
      </c>
      <c r="E54" s="11">
        <v>0.64600000000000002</v>
      </c>
      <c r="F54" s="11">
        <v>0.68100000000000005</v>
      </c>
      <c r="G54" s="11">
        <v>0.70199999999999996</v>
      </c>
      <c r="H54" s="11">
        <v>0.51100000000000001</v>
      </c>
      <c r="I54" s="20">
        <f>(2*E54*F54)/(E54+F54)</f>
        <v>0.66303843255463457</v>
      </c>
      <c r="K54" s="16"/>
      <c r="L54" s="16"/>
      <c r="M54" s="16"/>
      <c r="N54" s="16"/>
      <c r="O54" s="27"/>
      <c r="P54" s="28"/>
      <c r="Q54" s="28"/>
    </row>
    <row r="55" spans="2:17">
      <c r="B55" s="11" t="s">
        <v>2</v>
      </c>
      <c r="C55" s="11">
        <v>630</v>
      </c>
      <c r="D55" s="11">
        <v>2213</v>
      </c>
      <c r="E55" s="11">
        <v>0.64500000000000002</v>
      </c>
      <c r="F55" s="11">
        <v>0.79500000000000004</v>
      </c>
      <c r="G55" s="11">
        <v>0.79800000000000004</v>
      </c>
      <c r="H55" s="11">
        <v>0.58299999999999996</v>
      </c>
      <c r="I55" s="20">
        <f t="shared" ref="I55:I57" si="2">(2*E55*F55)/(E55+F55)</f>
        <v>0.7121875000000002</v>
      </c>
    </row>
    <row r="56" spans="2:17">
      <c r="B56" s="11" t="s">
        <v>3</v>
      </c>
      <c r="C56" s="11">
        <v>630</v>
      </c>
      <c r="D56" s="11">
        <v>2056</v>
      </c>
      <c r="E56" s="11">
        <v>0.60499999999999998</v>
      </c>
      <c r="F56" s="11">
        <v>0.36699999999999999</v>
      </c>
      <c r="G56" s="11">
        <v>0.46899999999999997</v>
      </c>
      <c r="H56" s="11">
        <v>0.26100000000000001</v>
      </c>
      <c r="I56" s="20">
        <f t="shared" si="2"/>
        <v>0.45686213991769548</v>
      </c>
    </row>
    <row r="57" spans="2:17">
      <c r="B57" s="11" t="s">
        <v>4</v>
      </c>
      <c r="C57" s="11">
        <v>630</v>
      </c>
      <c r="D57" s="11">
        <v>808</v>
      </c>
      <c r="E57" s="11">
        <v>0.68600000000000005</v>
      </c>
      <c r="F57" s="11">
        <v>0.88</v>
      </c>
      <c r="G57" s="11">
        <v>0.84</v>
      </c>
      <c r="H57" s="11">
        <v>0.68899999999999995</v>
      </c>
      <c r="I57" s="20">
        <f t="shared" si="2"/>
        <v>0.77098339719029385</v>
      </c>
    </row>
    <row r="59" spans="2:17">
      <c r="B59" s="8" t="s">
        <v>29</v>
      </c>
    </row>
    <row r="60" spans="2:17">
      <c r="B60" t="s">
        <v>15</v>
      </c>
      <c r="C60" s="3" t="s">
        <v>58</v>
      </c>
      <c r="K60" s="4"/>
    </row>
    <row r="62" spans="2:17">
      <c r="B62" s="17" t="s">
        <v>0</v>
      </c>
      <c r="C62" s="17" t="s">
        <v>5</v>
      </c>
      <c r="D62" s="17" t="s">
        <v>6</v>
      </c>
      <c r="E62" s="17" t="s">
        <v>7</v>
      </c>
      <c r="F62" s="17" t="s">
        <v>8</v>
      </c>
      <c r="G62" s="17" t="s">
        <v>9</v>
      </c>
      <c r="H62" s="17" t="s">
        <v>10</v>
      </c>
      <c r="I62" s="17" t="s">
        <v>14</v>
      </c>
      <c r="K62" s="25"/>
      <c r="L62" s="25"/>
      <c r="M62" s="25"/>
      <c r="N62" s="25"/>
      <c r="O62" s="25"/>
      <c r="P62" s="25"/>
      <c r="Q62" s="26"/>
    </row>
    <row r="63" spans="2:17">
      <c r="B63" s="13" t="s">
        <v>1</v>
      </c>
      <c r="C63" s="13">
        <v>630</v>
      </c>
      <c r="D63" s="13">
        <v>5064</v>
      </c>
      <c r="E63" s="13">
        <v>0.70599999999999996</v>
      </c>
      <c r="F63" s="13">
        <v>0.77700000000000002</v>
      </c>
      <c r="G63" s="13">
        <v>0.79400000000000004</v>
      </c>
      <c r="H63" s="13">
        <v>0.57499999999999996</v>
      </c>
      <c r="I63" s="21">
        <f>(2*E63*F63)/(E63+F63)</f>
        <v>0.73980040458530005</v>
      </c>
      <c r="K63" s="16"/>
      <c r="L63" s="16"/>
      <c r="M63" s="16"/>
      <c r="N63" s="16"/>
      <c r="O63" s="27"/>
      <c r="P63" s="28"/>
      <c r="Q63" s="28"/>
    </row>
    <row r="64" spans="2:17">
      <c r="B64" s="13" t="s">
        <v>2</v>
      </c>
      <c r="C64" s="13">
        <v>630</v>
      </c>
      <c r="D64" s="13">
        <v>3116</v>
      </c>
      <c r="E64" s="13">
        <v>0.76900000000000002</v>
      </c>
      <c r="F64" s="13">
        <v>0.91700000000000004</v>
      </c>
      <c r="G64" s="13">
        <v>0.91600000000000004</v>
      </c>
      <c r="H64" s="13">
        <v>0.68799999999999994</v>
      </c>
      <c r="I64" s="21">
        <f t="shared" ref="I64:I66" si="3">(2*E64*F64)/(E64+F64)</f>
        <v>0.83650415183867155</v>
      </c>
    </row>
    <row r="65" spans="2:16">
      <c r="B65" s="13" t="s">
        <v>3</v>
      </c>
      <c r="C65" s="13">
        <v>630</v>
      </c>
      <c r="D65" s="13">
        <v>1140</v>
      </c>
      <c r="E65" s="13">
        <v>0.65900000000000003</v>
      </c>
      <c r="F65" s="13">
        <v>0.55400000000000005</v>
      </c>
      <c r="G65" s="13">
        <v>0.621</v>
      </c>
      <c r="H65" s="13">
        <v>0.33700000000000002</v>
      </c>
      <c r="I65" s="21">
        <f t="shared" si="3"/>
        <v>0.60195548227535034</v>
      </c>
    </row>
    <row r="66" spans="2:16">
      <c r="B66" s="13" t="s">
        <v>4</v>
      </c>
      <c r="C66" s="13">
        <v>630</v>
      </c>
      <c r="D66" s="13">
        <v>808</v>
      </c>
      <c r="E66" s="13">
        <v>0.69099999999999995</v>
      </c>
      <c r="F66" s="13">
        <v>0.85899999999999999</v>
      </c>
      <c r="G66" s="13">
        <v>0.84399999999999997</v>
      </c>
      <c r="H66" s="13">
        <v>0.7</v>
      </c>
      <c r="I66" s="21">
        <f t="shared" si="3"/>
        <v>0.76589548387096773</v>
      </c>
    </row>
    <row r="68" spans="2:16">
      <c r="B68" s="29" t="s">
        <v>61</v>
      </c>
      <c r="C68" s="4"/>
    </row>
    <row r="69" spans="2:16">
      <c r="B69" t="s">
        <v>15</v>
      </c>
      <c r="C69" s="3" t="s">
        <v>58</v>
      </c>
    </row>
    <row r="70" spans="2:16">
      <c r="M70" s="4"/>
    </row>
    <row r="71" spans="2:16">
      <c r="B71" s="17" t="s">
        <v>0</v>
      </c>
      <c r="C71" s="17" t="s">
        <v>5</v>
      </c>
      <c r="D71" s="17" t="s">
        <v>6</v>
      </c>
      <c r="E71" s="17" t="s">
        <v>7</v>
      </c>
      <c r="F71" s="17" t="s">
        <v>8</v>
      </c>
      <c r="G71" s="17" t="s">
        <v>9</v>
      </c>
      <c r="H71" s="17" t="s">
        <v>10</v>
      </c>
      <c r="I71" s="17" t="s">
        <v>14</v>
      </c>
      <c r="P71" s="2"/>
    </row>
    <row r="72" spans="2:16">
      <c r="B72" s="13" t="s">
        <v>1</v>
      </c>
      <c r="C72" s="13">
        <v>630</v>
      </c>
      <c r="D72" s="13">
        <v>10359</v>
      </c>
      <c r="E72" s="13">
        <v>0.86599999999999999</v>
      </c>
      <c r="F72" s="13">
        <v>0.871</v>
      </c>
      <c r="G72" s="13">
        <v>0.91900000000000004</v>
      </c>
      <c r="H72" s="13">
        <v>0.73199999999999998</v>
      </c>
      <c r="I72" s="21">
        <f>(2*E72*F72)/(E72+F72)</f>
        <v>0.86849280368451354</v>
      </c>
      <c r="N72" s="5"/>
      <c r="O72" s="2"/>
      <c r="P72" s="2"/>
    </row>
    <row r="73" spans="2:16">
      <c r="B73" s="13" t="s">
        <v>2</v>
      </c>
      <c r="C73" s="13">
        <v>630</v>
      </c>
      <c r="D73" s="13">
        <v>3116</v>
      </c>
      <c r="E73" s="13">
        <v>0.84699999999999998</v>
      </c>
      <c r="F73" s="13">
        <v>0.85799999999999998</v>
      </c>
      <c r="G73" s="13">
        <v>0.91400000000000003</v>
      </c>
      <c r="H73" s="13">
        <v>0.69199999999999995</v>
      </c>
      <c r="I73" s="21">
        <f>(2*E73*F73)/(E73+F73)</f>
        <v>0.85246451612903218</v>
      </c>
    </row>
    <row r="74" spans="2:16">
      <c r="B74" s="13" t="s">
        <v>3</v>
      </c>
      <c r="C74" s="13">
        <v>630</v>
      </c>
      <c r="D74" s="13">
        <v>6435</v>
      </c>
      <c r="E74" s="13">
        <v>0.95799999999999996</v>
      </c>
      <c r="F74" s="13">
        <v>0.96699999999999997</v>
      </c>
      <c r="G74" s="13">
        <v>0.98899999999999999</v>
      </c>
      <c r="H74" s="13">
        <v>0.8</v>
      </c>
      <c r="I74" s="21">
        <f>(2*E74*F74)/(E74+F74)</f>
        <v>0.96247896103896102</v>
      </c>
    </row>
    <row r="75" spans="2:16">
      <c r="B75" s="13" t="s">
        <v>4</v>
      </c>
      <c r="C75" s="13">
        <v>630</v>
      </c>
      <c r="D75" s="13">
        <v>808</v>
      </c>
      <c r="E75" s="13">
        <v>0.79400000000000004</v>
      </c>
      <c r="F75" s="13">
        <v>0.78900000000000003</v>
      </c>
      <c r="G75" s="13">
        <v>0.85399999999999998</v>
      </c>
      <c r="H75" s="13">
        <v>0.70499999999999996</v>
      </c>
      <c r="I75" s="21">
        <f>(2*E75*F75)/(E75+F75)</f>
        <v>0.79149210360075806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DA9AA-6F57-45FE-8380-E855137E2AEF}">
  <dimension ref="B2:P39"/>
  <sheetViews>
    <sheetView topLeftCell="A12" zoomScaleNormal="100" workbookViewId="0">
      <selection activeCell="B3" sqref="B3"/>
    </sheetView>
  </sheetViews>
  <sheetFormatPr defaultRowHeight="14.5"/>
  <cols>
    <col min="2" max="2" width="12.81640625" customWidth="1"/>
    <col min="3" max="3" width="20.26953125" customWidth="1"/>
    <col min="8" max="8" width="9.26953125" bestFit="1" customWidth="1"/>
  </cols>
  <sheetData>
    <row r="2" spans="2:16" ht="47.5">
      <c r="B2" s="10" t="s">
        <v>67</v>
      </c>
    </row>
    <row r="5" spans="2:16">
      <c r="B5" t="s">
        <v>30</v>
      </c>
      <c r="C5" s="24" t="s">
        <v>60</v>
      </c>
    </row>
    <row r="6" spans="2:16">
      <c r="B6" t="s">
        <v>15</v>
      </c>
      <c r="C6" s="3" t="s">
        <v>58</v>
      </c>
      <c r="M6" s="4"/>
    </row>
    <row r="7" spans="2:16">
      <c r="P7" s="2"/>
    </row>
    <row r="8" spans="2:16">
      <c r="B8" s="17" t="s">
        <v>0</v>
      </c>
      <c r="C8" s="17" t="s">
        <v>5</v>
      </c>
      <c r="D8" s="17" t="s">
        <v>6</v>
      </c>
      <c r="E8" s="17" t="s">
        <v>7</v>
      </c>
      <c r="F8" s="17" t="s">
        <v>8</v>
      </c>
      <c r="G8" s="17" t="s">
        <v>9</v>
      </c>
      <c r="H8" s="17" t="s">
        <v>10</v>
      </c>
      <c r="I8" s="17" t="s">
        <v>14</v>
      </c>
      <c r="N8" s="5"/>
      <c r="O8" s="2"/>
      <c r="P8" s="2"/>
    </row>
    <row r="9" spans="2:16">
      <c r="B9" s="13" t="s">
        <v>1</v>
      </c>
      <c r="C9" s="13">
        <v>630</v>
      </c>
      <c r="D9" s="13">
        <v>10359</v>
      </c>
      <c r="E9" s="13">
        <v>0.86599999999999999</v>
      </c>
      <c r="F9" s="13">
        <v>0.871</v>
      </c>
      <c r="G9" s="13">
        <v>0.91900000000000004</v>
      </c>
      <c r="H9" s="13">
        <v>0.73199999999999998</v>
      </c>
      <c r="I9" s="21">
        <f>(2*E9*F9)/(E9+F9)</f>
        <v>0.86849280368451354</v>
      </c>
    </row>
    <row r="10" spans="2:16">
      <c r="B10" s="13" t="s">
        <v>2</v>
      </c>
      <c r="C10" s="13">
        <v>630</v>
      </c>
      <c r="D10" s="13">
        <v>3116</v>
      </c>
      <c r="E10" s="13">
        <v>0.84699999999999998</v>
      </c>
      <c r="F10" s="13">
        <v>0.85799999999999998</v>
      </c>
      <c r="G10" s="13">
        <v>0.91400000000000003</v>
      </c>
      <c r="H10" s="13">
        <v>0.69199999999999995</v>
      </c>
      <c r="I10" s="21">
        <f>(2*E10*F10)/(E10+F10)</f>
        <v>0.85246451612903218</v>
      </c>
    </row>
    <row r="11" spans="2:16">
      <c r="B11" s="13" t="s">
        <v>3</v>
      </c>
      <c r="C11" s="13">
        <v>630</v>
      </c>
      <c r="D11" s="13">
        <v>6435</v>
      </c>
      <c r="E11" s="13">
        <v>0.95799999999999996</v>
      </c>
      <c r="F11" s="13">
        <v>0.96699999999999997</v>
      </c>
      <c r="G11" s="13">
        <v>0.98899999999999999</v>
      </c>
      <c r="H11" s="13">
        <v>0.8</v>
      </c>
      <c r="I11" s="21">
        <f>(2*E11*F11)/(E11+F11)</f>
        <v>0.96247896103896102</v>
      </c>
    </row>
    <row r="12" spans="2:16">
      <c r="B12" s="13" t="s">
        <v>4</v>
      </c>
      <c r="C12" s="13">
        <v>630</v>
      </c>
      <c r="D12" s="13">
        <v>808</v>
      </c>
      <c r="E12" s="13">
        <v>0.79400000000000004</v>
      </c>
      <c r="F12" s="13">
        <v>0.78900000000000003</v>
      </c>
      <c r="G12" s="13">
        <v>0.85399999999999998</v>
      </c>
      <c r="H12" s="13">
        <v>0.70499999999999996</v>
      </c>
      <c r="I12" s="21">
        <f>(2*E12*F12)/(E12+F12)</f>
        <v>0.79149210360075806</v>
      </c>
    </row>
    <row r="14" spans="2:16">
      <c r="B14" t="s">
        <v>30</v>
      </c>
      <c r="C14" s="8" t="s">
        <v>31</v>
      </c>
      <c r="M14" s="4"/>
    </row>
    <row r="15" spans="2:16">
      <c r="B15" t="s">
        <v>15</v>
      </c>
      <c r="C15" s="3" t="s">
        <v>58</v>
      </c>
      <c r="P15" s="2"/>
    </row>
    <row r="16" spans="2:16">
      <c r="N16" s="5"/>
      <c r="O16" s="2"/>
      <c r="P16" s="2"/>
    </row>
    <row r="17" spans="2:16">
      <c r="B17" s="12" t="s">
        <v>0</v>
      </c>
      <c r="C17" s="12" t="s">
        <v>5</v>
      </c>
      <c r="D17" s="12" t="s">
        <v>6</v>
      </c>
      <c r="E17" s="12" t="s">
        <v>7</v>
      </c>
      <c r="F17" s="12" t="s">
        <v>8</v>
      </c>
      <c r="G17" s="12" t="s">
        <v>9</v>
      </c>
      <c r="H17" s="12" t="s">
        <v>10</v>
      </c>
      <c r="I17" s="12" t="s">
        <v>14</v>
      </c>
    </row>
    <row r="18" spans="2:16">
      <c r="B18" s="11" t="s">
        <v>1</v>
      </c>
      <c r="C18" s="11">
        <v>630</v>
      </c>
      <c r="D18" s="11">
        <v>10359</v>
      </c>
      <c r="E18" s="11">
        <v>0.85899999999999999</v>
      </c>
      <c r="F18" s="11">
        <v>0.874</v>
      </c>
      <c r="G18" s="11">
        <v>0.91400000000000003</v>
      </c>
      <c r="H18" s="11">
        <v>0.72599999999999998</v>
      </c>
      <c r="I18" s="20">
        <f>(2*E18*F18)/(E18+F18)</f>
        <v>0.86643508366993638</v>
      </c>
    </row>
    <row r="19" spans="2:16">
      <c r="B19" s="11" t="s">
        <v>2</v>
      </c>
      <c r="C19" s="11">
        <v>630</v>
      </c>
      <c r="D19" s="11">
        <v>3116</v>
      </c>
      <c r="E19" s="11">
        <v>0.83499999999999996</v>
      </c>
      <c r="F19" s="11">
        <v>0.85199999999999998</v>
      </c>
      <c r="G19" s="11">
        <v>0.91</v>
      </c>
      <c r="H19" s="11">
        <v>0.68799999999999994</v>
      </c>
      <c r="I19" s="20">
        <f t="shared" ref="I19:I21" si="0">(2*E19*F19)/(E19+F19)</f>
        <v>0.84341434499110846</v>
      </c>
    </row>
    <row r="20" spans="2:16">
      <c r="B20" s="11" t="s">
        <v>3</v>
      </c>
      <c r="C20" s="11">
        <v>630</v>
      </c>
      <c r="D20" s="11">
        <v>6435</v>
      </c>
      <c r="E20" s="11">
        <v>0.95199999999999996</v>
      </c>
      <c r="F20" s="11">
        <v>0.96399999999999997</v>
      </c>
      <c r="G20" s="11">
        <v>0.98799999999999999</v>
      </c>
      <c r="H20" s="11">
        <v>0.79600000000000004</v>
      </c>
      <c r="I20" s="20">
        <f t="shared" si="0"/>
        <v>0.95796242171189971</v>
      </c>
    </row>
    <row r="21" spans="2:16">
      <c r="B21" s="11" t="s">
        <v>4</v>
      </c>
      <c r="C21" s="11">
        <v>630</v>
      </c>
      <c r="D21" s="11">
        <v>808</v>
      </c>
      <c r="E21" s="11">
        <v>0.79100000000000004</v>
      </c>
      <c r="F21" s="11">
        <v>0.80600000000000005</v>
      </c>
      <c r="G21" s="11">
        <v>0.84499999999999997</v>
      </c>
      <c r="H21" s="11">
        <v>0.69399999999999995</v>
      </c>
      <c r="I21" s="20">
        <f t="shared" si="0"/>
        <v>0.79842955541640581</v>
      </c>
    </row>
    <row r="23" spans="2:16">
      <c r="B23" t="s">
        <v>30</v>
      </c>
      <c r="C23" s="6" t="s">
        <v>32</v>
      </c>
      <c r="M23" s="4"/>
    </row>
    <row r="24" spans="2:16">
      <c r="B24" t="s">
        <v>15</v>
      </c>
      <c r="C24" s="3" t="s">
        <v>58</v>
      </c>
      <c r="P24" s="2"/>
    </row>
    <row r="25" spans="2:16">
      <c r="N25" s="5"/>
      <c r="O25" s="2"/>
      <c r="P25" s="2"/>
    </row>
    <row r="26" spans="2:16">
      <c r="B26" s="12" t="s">
        <v>0</v>
      </c>
      <c r="C26" s="12" t="s">
        <v>5</v>
      </c>
      <c r="D26" s="12" t="s">
        <v>6</v>
      </c>
      <c r="E26" s="12" t="s">
        <v>7</v>
      </c>
      <c r="F26" s="12" t="s">
        <v>8</v>
      </c>
      <c r="G26" s="12" t="s">
        <v>9</v>
      </c>
      <c r="H26" s="12" t="s">
        <v>10</v>
      </c>
      <c r="I26" s="12" t="s">
        <v>14</v>
      </c>
    </row>
    <row r="27" spans="2:16">
      <c r="B27" s="11" t="s">
        <v>1</v>
      </c>
      <c r="C27" s="11">
        <v>630</v>
      </c>
      <c r="D27" s="11">
        <v>10359</v>
      </c>
      <c r="E27" s="11">
        <v>0.85799999999999998</v>
      </c>
      <c r="F27" s="11">
        <v>0.86799999999999999</v>
      </c>
      <c r="G27" s="11">
        <v>0.91100000000000003</v>
      </c>
      <c r="H27" s="11">
        <v>0.72099999999999997</v>
      </c>
      <c r="I27" s="20">
        <f>(2*E27*F27)/(E27+F27)</f>
        <v>0.86297103128621089</v>
      </c>
    </row>
    <row r="28" spans="2:16">
      <c r="B28" s="11" t="s">
        <v>2</v>
      </c>
      <c r="C28" s="11">
        <v>630</v>
      </c>
      <c r="D28" s="11">
        <v>3116</v>
      </c>
      <c r="E28" s="11">
        <v>0.82799999999999996</v>
      </c>
      <c r="F28" s="11">
        <v>0.87</v>
      </c>
      <c r="G28" s="11">
        <v>0.91400000000000003</v>
      </c>
      <c r="H28" s="11">
        <v>0.68799999999999994</v>
      </c>
      <c r="I28" s="20">
        <f t="shared" ref="I28:I30" si="1">(2*E28*F28)/(E28+F28)</f>
        <v>0.84848056537102479</v>
      </c>
    </row>
    <row r="29" spans="2:16">
      <c r="B29" s="11" t="s">
        <v>3</v>
      </c>
      <c r="C29" s="11">
        <v>630</v>
      </c>
      <c r="D29" s="11">
        <v>6435</v>
      </c>
      <c r="E29" s="11">
        <v>0.95299999999999996</v>
      </c>
      <c r="F29" s="11">
        <v>0.95899999999999996</v>
      </c>
      <c r="G29" s="11">
        <v>0.98799999999999999</v>
      </c>
      <c r="H29" s="11">
        <v>0.79900000000000004</v>
      </c>
      <c r="I29" s="20">
        <f t="shared" si="1"/>
        <v>0.9559905857740586</v>
      </c>
    </row>
    <row r="30" spans="2:16">
      <c r="B30" s="11" t="s">
        <v>4</v>
      </c>
      <c r="C30" s="11">
        <v>630</v>
      </c>
      <c r="D30" s="11">
        <v>808</v>
      </c>
      <c r="E30" s="11">
        <v>0.79300000000000004</v>
      </c>
      <c r="F30" s="11">
        <v>0.77600000000000002</v>
      </c>
      <c r="G30" s="11">
        <v>0.83199999999999996</v>
      </c>
      <c r="H30" s="11">
        <v>0.67500000000000004</v>
      </c>
      <c r="I30" s="20">
        <f t="shared" si="1"/>
        <v>0.78440790312300834</v>
      </c>
    </row>
    <row r="32" spans="2:16">
      <c r="B32" t="s">
        <v>30</v>
      </c>
      <c r="C32" s="7" t="s">
        <v>33</v>
      </c>
    </row>
    <row r="33" spans="2:9">
      <c r="B33" t="s">
        <v>15</v>
      </c>
      <c r="C33" s="3" t="s">
        <v>58</v>
      </c>
    </row>
    <row r="35" spans="2:9">
      <c r="B35" s="12" t="s">
        <v>0</v>
      </c>
      <c r="C35" s="12" t="s">
        <v>5</v>
      </c>
      <c r="D35" s="12" t="s">
        <v>6</v>
      </c>
      <c r="E35" s="12" t="s">
        <v>7</v>
      </c>
      <c r="F35" s="12" t="s">
        <v>8</v>
      </c>
      <c r="G35" s="12" t="s">
        <v>9</v>
      </c>
      <c r="H35" s="12" t="s">
        <v>10</v>
      </c>
      <c r="I35" s="12" t="s">
        <v>14</v>
      </c>
    </row>
    <row r="36" spans="2:9">
      <c r="B36" s="11" t="s">
        <v>1</v>
      </c>
      <c r="C36" s="11">
        <v>630</v>
      </c>
      <c r="D36" s="11">
        <v>10359</v>
      </c>
      <c r="E36" s="11">
        <v>0.81399999999999995</v>
      </c>
      <c r="F36" s="11">
        <v>0.85799999999999998</v>
      </c>
      <c r="G36" s="11">
        <v>0.88300000000000001</v>
      </c>
      <c r="H36" s="11">
        <v>0.67300000000000004</v>
      </c>
      <c r="I36" s="20">
        <f>(2*E36*F36)/(E36+F36)</f>
        <v>0.83542105263157884</v>
      </c>
    </row>
    <row r="37" spans="2:9">
      <c r="B37" s="11" t="s">
        <v>2</v>
      </c>
      <c r="C37" s="11">
        <v>630</v>
      </c>
      <c r="D37" s="11">
        <v>3116</v>
      </c>
      <c r="E37" s="11">
        <v>0.71</v>
      </c>
      <c r="F37" s="11">
        <v>0.84899999999999998</v>
      </c>
      <c r="G37" s="11">
        <v>0.84099999999999997</v>
      </c>
      <c r="H37" s="11">
        <v>0.62</v>
      </c>
      <c r="I37" s="20">
        <f t="shared" ref="I37:I39" si="2">(2*E37*F37)/(E37+F37)</f>
        <v>0.77330339961513783</v>
      </c>
    </row>
    <row r="38" spans="2:9">
      <c r="B38" s="11" t="s">
        <v>3</v>
      </c>
      <c r="C38" s="11">
        <v>630</v>
      </c>
      <c r="D38" s="11">
        <v>6435</v>
      </c>
      <c r="E38" s="11">
        <v>0.94399999999999995</v>
      </c>
      <c r="F38" s="11">
        <v>0.95499999999999996</v>
      </c>
      <c r="G38" s="11">
        <v>0.98199999999999998</v>
      </c>
      <c r="H38" s="11">
        <v>0.74399999999999999</v>
      </c>
      <c r="I38" s="20">
        <f t="shared" si="2"/>
        <v>0.9494681411269088</v>
      </c>
    </row>
    <row r="39" spans="2:9">
      <c r="B39" s="11" t="s">
        <v>4</v>
      </c>
      <c r="C39" s="11">
        <v>630</v>
      </c>
      <c r="D39" s="11">
        <v>808</v>
      </c>
      <c r="E39" s="11">
        <v>0.78900000000000003</v>
      </c>
      <c r="F39" s="11">
        <v>0.76900000000000002</v>
      </c>
      <c r="G39" s="11">
        <v>0.82499999999999996</v>
      </c>
      <c r="H39" s="11">
        <v>0.65400000000000003</v>
      </c>
      <c r="I39" s="20">
        <f t="shared" si="2"/>
        <v>0.77887163029525042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D8B27F-9FF9-463D-82E8-942224D3AFEE}">
  <dimension ref="B2:Q78"/>
  <sheetViews>
    <sheetView topLeftCell="A34" workbookViewId="0">
      <selection activeCell="C61" sqref="C61"/>
    </sheetView>
  </sheetViews>
  <sheetFormatPr defaultRowHeight="14.5"/>
  <cols>
    <col min="2" max="2" width="12.90625" customWidth="1"/>
    <col min="3" max="3" width="19" customWidth="1"/>
    <col min="6" max="6" width="15.81640625" customWidth="1"/>
    <col min="7" max="7" width="8.81640625" customWidth="1"/>
    <col min="8" max="8" width="9.26953125" bestFit="1" customWidth="1"/>
    <col min="15" max="15" width="10.1796875" bestFit="1" customWidth="1"/>
  </cols>
  <sheetData>
    <row r="2" spans="2:2" ht="47.5">
      <c r="B2" s="10" t="s">
        <v>53</v>
      </c>
    </row>
    <row r="39" spans="2:17">
      <c r="B39" t="s">
        <v>30</v>
      </c>
      <c r="C39" s="24" t="s">
        <v>60</v>
      </c>
    </row>
    <row r="40" spans="2:17">
      <c r="B40" t="s">
        <v>15</v>
      </c>
      <c r="C40" s="3" t="s">
        <v>58</v>
      </c>
      <c r="K40" s="4" t="s">
        <v>16</v>
      </c>
    </row>
    <row r="42" spans="2:17">
      <c r="B42" s="17" t="s">
        <v>0</v>
      </c>
      <c r="C42" s="17" t="s">
        <v>5</v>
      </c>
      <c r="D42" s="17" t="s">
        <v>6</v>
      </c>
      <c r="E42" s="17" t="s">
        <v>7</v>
      </c>
      <c r="F42" s="17" t="s">
        <v>8</v>
      </c>
      <c r="G42" s="17" t="s">
        <v>9</v>
      </c>
      <c r="H42" s="17" t="s">
        <v>10</v>
      </c>
      <c r="I42" s="17" t="s">
        <v>14</v>
      </c>
      <c r="K42" s="17" t="s">
        <v>12</v>
      </c>
      <c r="L42" s="17" t="s">
        <v>13</v>
      </c>
      <c r="M42" s="17" t="s">
        <v>11</v>
      </c>
      <c r="N42" s="17" t="s">
        <v>17</v>
      </c>
      <c r="O42" s="17" t="s">
        <v>18</v>
      </c>
      <c r="P42" s="17" t="s">
        <v>19</v>
      </c>
      <c r="Q42" s="18" t="s">
        <v>20</v>
      </c>
    </row>
    <row r="43" spans="2:17">
      <c r="B43" s="13" t="s">
        <v>1</v>
      </c>
      <c r="C43" s="13">
        <v>630</v>
      </c>
      <c r="D43" s="13">
        <v>10359</v>
      </c>
      <c r="E43" s="13">
        <v>0.86599999999999999</v>
      </c>
      <c r="F43" s="13">
        <v>0.871</v>
      </c>
      <c r="G43" s="13">
        <v>0.91900000000000004</v>
      </c>
      <c r="H43" s="13">
        <v>0.73199999999999998</v>
      </c>
      <c r="I43" s="21">
        <f>(2*E43*F43)/(E43+F43)</f>
        <v>0.86849280368451354</v>
      </c>
      <c r="K43" s="13">
        <v>50</v>
      </c>
      <c r="L43" s="13">
        <v>16</v>
      </c>
      <c r="M43" s="13" t="s">
        <v>23</v>
      </c>
      <c r="N43" s="13">
        <v>225</v>
      </c>
      <c r="O43" s="14">
        <v>3011433</v>
      </c>
      <c r="P43" s="15">
        <v>3011417</v>
      </c>
      <c r="Q43" s="15">
        <v>8.1</v>
      </c>
    </row>
    <row r="44" spans="2:17">
      <c r="B44" s="13" t="s">
        <v>2</v>
      </c>
      <c r="C44" s="13">
        <v>630</v>
      </c>
      <c r="D44" s="13">
        <v>3116</v>
      </c>
      <c r="E44" s="13">
        <v>0.84699999999999998</v>
      </c>
      <c r="F44" s="13">
        <v>0.85799999999999998</v>
      </c>
      <c r="G44" s="13">
        <v>0.91400000000000003</v>
      </c>
      <c r="H44" s="13">
        <v>0.69199999999999995</v>
      </c>
      <c r="I44" s="21">
        <f>(2*E44*F44)/(E44+F44)</f>
        <v>0.85246451612903218</v>
      </c>
    </row>
    <row r="45" spans="2:17">
      <c r="B45" s="13" t="s">
        <v>3</v>
      </c>
      <c r="C45" s="13">
        <v>630</v>
      </c>
      <c r="D45" s="13">
        <v>6435</v>
      </c>
      <c r="E45" s="13">
        <v>0.95799999999999996</v>
      </c>
      <c r="F45" s="13">
        <v>0.96699999999999997</v>
      </c>
      <c r="G45" s="13">
        <v>0.98899999999999999</v>
      </c>
      <c r="H45" s="13">
        <v>0.8</v>
      </c>
      <c r="I45" s="21">
        <f>(2*E45*F45)/(E45+F45)</f>
        <v>0.96247896103896102</v>
      </c>
    </row>
    <row r="46" spans="2:17">
      <c r="B46" s="13" t="s">
        <v>4</v>
      </c>
      <c r="C46" s="13">
        <v>630</v>
      </c>
      <c r="D46" s="13">
        <v>808</v>
      </c>
      <c r="E46" s="13">
        <v>0.79400000000000004</v>
      </c>
      <c r="F46" s="13">
        <v>0.78900000000000003</v>
      </c>
      <c r="G46" s="13">
        <v>0.85399999999999998</v>
      </c>
      <c r="H46" s="13">
        <v>0.70499999999999996</v>
      </c>
      <c r="I46" s="21">
        <f>(2*E46*F46)/(E46+F46)</f>
        <v>0.79149210360075806</v>
      </c>
    </row>
    <row r="49" spans="2:17">
      <c r="B49" t="s">
        <v>30</v>
      </c>
      <c r="C49" s="8" t="s">
        <v>36</v>
      </c>
    </row>
    <row r="50" spans="2:17">
      <c r="B50" t="s">
        <v>15</v>
      </c>
      <c r="C50" s="3" t="s">
        <v>58</v>
      </c>
      <c r="K50" s="4" t="s">
        <v>16</v>
      </c>
    </row>
    <row r="52" spans="2:17">
      <c r="B52" s="17" t="s">
        <v>0</v>
      </c>
      <c r="C52" s="17" t="s">
        <v>5</v>
      </c>
      <c r="D52" s="17" t="s">
        <v>6</v>
      </c>
      <c r="E52" s="17" t="s">
        <v>7</v>
      </c>
      <c r="F52" s="17" t="s">
        <v>8</v>
      </c>
      <c r="G52" s="17" t="s">
        <v>9</v>
      </c>
      <c r="H52" s="17" t="s">
        <v>10</v>
      </c>
      <c r="I52" s="17" t="s">
        <v>14</v>
      </c>
      <c r="K52" s="17" t="s">
        <v>12</v>
      </c>
      <c r="L52" s="17" t="s">
        <v>13</v>
      </c>
      <c r="M52" s="17" t="s">
        <v>11</v>
      </c>
      <c r="N52" s="17" t="s">
        <v>17</v>
      </c>
      <c r="O52" s="17" t="s">
        <v>18</v>
      </c>
      <c r="P52" s="17" t="s">
        <v>19</v>
      </c>
      <c r="Q52" s="18" t="s">
        <v>20</v>
      </c>
    </row>
    <row r="53" spans="2:17">
      <c r="B53" s="13" t="s">
        <v>1</v>
      </c>
      <c r="C53" s="13">
        <v>630</v>
      </c>
      <c r="D53" s="13">
        <v>10359</v>
      </c>
      <c r="E53" s="13">
        <v>0.83099999999999996</v>
      </c>
      <c r="F53" s="13">
        <v>0.84799999999999998</v>
      </c>
      <c r="G53" s="13">
        <v>0.89</v>
      </c>
      <c r="H53" s="13">
        <v>0.69499999999999995</v>
      </c>
      <c r="I53" s="21">
        <f>(2*E53*F53)/(E53+F53)</f>
        <v>0.83941393686718291</v>
      </c>
      <c r="K53" s="13">
        <v>50</v>
      </c>
      <c r="L53" s="13">
        <v>16</v>
      </c>
      <c r="M53" s="13" t="s">
        <v>34</v>
      </c>
      <c r="N53" s="13">
        <v>225</v>
      </c>
      <c r="O53" s="14">
        <v>3011433</v>
      </c>
      <c r="P53" s="15">
        <v>3011417</v>
      </c>
      <c r="Q53" s="15">
        <v>8.1</v>
      </c>
    </row>
    <row r="54" spans="2:17">
      <c r="B54" s="13" t="s">
        <v>2</v>
      </c>
      <c r="C54" s="13">
        <v>630</v>
      </c>
      <c r="D54" s="13">
        <v>3116</v>
      </c>
      <c r="E54" s="13">
        <v>0.77200000000000002</v>
      </c>
      <c r="F54" s="13">
        <v>0.78200000000000003</v>
      </c>
      <c r="G54" s="13">
        <v>0.85099999999999998</v>
      </c>
      <c r="H54" s="13">
        <v>0.623</v>
      </c>
      <c r="I54" s="21">
        <f t="shared" ref="I54:I56" si="0">(2*E54*F54)/(E54+F54)</f>
        <v>0.77696782496782502</v>
      </c>
    </row>
    <row r="55" spans="2:17">
      <c r="B55" s="13" t="s">
        <v>3</v>
      </c>
      <c r="C55" s="13">
        <v>630</v>
      </c>
      <c r="D55" s="13">
        <v>6435</v>
      </c>
      <c r="E55" s="13">
        <v>0.95299999999999996</v>
      </c>
      <c r="F55" s="13">
        <v>0.96699999999999997</v>
      </c>
      <c r="G55" s="13">
        <v>0.98899999999999999</v>
      </c>
      <c r="H55" s="13">
        <v>0.79700000000000004</v>
      </c>
      <c r="I55" s="21">
        <f t="shared" si="0"/>
        <v>0.95994895833333327</v>
      </c>
    </row>
    <row r="56" spans="2:17">
      <c r="B56" s="13" t="s">
        <v>4</v>
      </c>
      <c r="C56" s="13">
        <v>630</v>
      </c>
      <c r="D56" s="13">
        <v>808</v>
      </c>
      <c r="E56" s="13">
        <v>0.76700000000000002</v>
      </c>
      <c r="F56" s="13">
        <v>0.79500000000000004</v>
      </c>
      <c r="G56" s="13">
        <v>0.83</v>
      </c>
      <c r="H56" s="13">
        <v>0.66500000000000004</v>
      </c>
      <c r="I56" s="21">
        <f t="shared" si="0"/>
        <v>0.7807490396927016</v>
      </c>
    </row>
    <row r="59" spans="2:17">
      <c r="B59" t="s">
        <v>30</v>
      </c>
      <c r="C59" s="7" t="s">
        <v>35</v>
      </c>
    </row>
    <row r="60" spans="2:17">
      <c r="B60" t="s">
        <v>15</v>
      </c>
      <c r="C60" s="3" t="s">
        <v>58</v>
      </c>
      <c r="K60" s="4" t="s">
        <v>16</v>
      </c>
    </row>
    <row r="62" spans="2:17">
      <c r="B62" s="17" t="s">
        <v>0</v>
      </c>
      <c r="C62" s="17" t="s">
        <v>5</v>
      </c>
      <c r="D62" s="17" t="s">
        <v>6</v>
      </c>
      <c r="E62" s="17" t="s">
        <v>7</v>
      </c>
      <c r="F62" s="17" t="s">
        <v>8</v>
      </c>
      <c r="G62" s="17" t="s">
        <v>9</v>
      </c>
      <c r="H62" s="17" t="s">
        <v>10</v>
      </c>
      <c r="I62" s="17" t="s">
        <v>14</v>
      </c>
      <c r="K62" s="17" t="s">
        <v>12</v>
      </c>
      <c r="L62" s="17" t="s">
        <v>13</v>
      </c>
      <c r="M62" s="17" t="s">
        <v>11</v>
      </c>
      <c r="N62" s="17" t="s">
        <v>17</v>
      </c>
      <c r="O62" s="17" t="s">
        <v>18</v>
      </c>
      <c r="P62" s="17" t="s">
        <v>19</v>
      </c>
      <c r="Q62" s="18" t="s">
        <v>20</v>
      </c>
    </row>
    <row r="63" spans="2:17">
      <c r="B63" s="13" t="s">
        <v>1</v>
      </c>
      <c r="C63" s="13">
        <v>630</v>
      </c>
      <c r="D63" s="13">
        <v>9958</v>
      </c>
      <c r="E63" s="13">
        <v>0.84399999999999997</v>
      </c>
      <c r="F63" s="13">
        <v>0.84799999999999998</v>
      </c>
      <c r="G63" s="13">
        <v>0.89800000000000002</v>
      </c>
      <c r="H63" s="13">
        <v>0.70499999999999996</v>
      </c>
      <c r="I63" s="21">
        <f>(2*E63*F63)/(E63+F63)</f>
        <v>0.84599527186761225</v>
      </c>
      <c r="K63" s="13">
        <v>50</v>
      </c>
      <c r="L63" s="13">
        <v>16</v>
      </c>
      <c r="M63" s="13" t="s">
        <v>37</v>
      </c>
      <c r="N63" s="13">
        <v>225</v>
      </c>
      <c r="O63" s="14">
        <v>3011433</v>
      </c>
      <c r="P63" s="15">
        <v>3011417</v>
      </c>
      <c r="Q63" s="15">
        <v>8.1</v>
      </c>
    </row>
    <row r="64" spans="2:17">
      <c r="B64" s="13" t="s">
        <v>2</v>
      </c>
      <c r="C64" s="13">
        <v>630</v>
      </c>
      <c r="D64" s="13">
        <v>2715</v>
      </c>
      <c r="E64" s="13">
        <v>0.78500000000000003</v>
      </c>
      <c r="F64" s="13">
        <v>0.8</v>
      </c>
      <c r="G64" s="13">
        <v>0.85899999999999999</v>
      </c>
      <c r="H64" s="13">
        <v>0.63300000000000001</v>
      </c>
      <c r="I64" s="21">
        <f t="shared" ref="I64:I66" si="1">(2*E64*F64)/(E64+F64)</f>
        <v>0.79242902208201904</v>
      </c>
    </row>
    <row r="65" spans="2:9">
      <c r="B65" s="13" t="s">
        <v>3</v>
      </c>
      <c r="C65" s="13">
        <v>630</v>
      </c>
      <c r="D65" s="13">
        <v>6435</v>
      </c>
      <c r="E65" s="13">
        <v>0.95599999999999996</v>
      </c>
      <c r="F65" s="13">
        <v>0.96899999999999997</v>
      </c>
      <c r="G65" s="13">
        <v>0.98899999999999999</v>
      </c>
      <c r="H65" s="13">
        <v>0.80100000000000005</v>
      </c>
      <c r="I65" s="21">
        <f t="shared" si="1"/>
        <v>0.96245610389610392</v>
      </c>
    </row>
    <row r="66" spans="2:9">
      <c r="B66" s="13" t="s">
        <v>4</v>
      </c>
      <c r="C66" s="13">
        <v>630</v>
      </c>
      <c r="D66" s="13">
        <v>808</v>
      </c>
      <c r="E66" s="13">
        <v>0.79</v>
      </c>
      <c r="F66" s="13">
        <v>0.77500000000000002</v>
      </c>
      <c r="G66" s="13">
        <v>0.84399999999999997</v>
      </c>
      <c r="H66" s="13">
        <v>0.68100000000000005</v>
      </c>
      <c r="I66" s="21">
        <f t="shared" si="1"/>
        <v>0.78242811501597453</v>
      </c>
    </row>
    <row r="73" spans="2:9">
      <c r="C73" s="4"/>
    </row>
    <row r="75" spans="2:9">
      <c r="G75" s="4"/>
      <c r="H75" s="4"/>
      <c r="I75" s="23"/>
    </row>
    <row r="76" spans="2:9">
      <c r="I76" s="1"/>
    </row>
    <row r="77" spans="2:9">
      <c r="I77" s="1"/>
    </row>
    <row r="78" spans="2:9">
      <c r="I78" s="1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FFA3A1-9C3F-43A4-A1B9-192E0F79D4A1}">
  <dimension ref="B2:AH65"/>
  <sheetViews>
    <sheetView topLeftCell="Q1" zoomScaleNormal="100" workbookViewId="0">
      <selection activeCell="L17" sqref="L17"/>
    </sheetView>
  </sheetViews>
  <sheetFormatPr defaultRowHeight="14.5"/>
  <cols>
    <col min="2" max="2" width="13.1796875" customWidth="1"/>
    <col min="3" max="3" width="31.6328125" customWidth="1"/>
    <col min="10" max="10" width="11" customWidth="1"/>
    <col min="11" max="11" width="10.453125" customWidth="1"/>
    <col min="12" max="12" width="12.7265625" customWidth="1"/>
    <col min="13" max="13" width="12.36328125" customWidth="1"/>
    <col min="14" max="14" width="17" bestFit="1" customWidth="1"/>
    <col min="15" max="15" width="15.1796875" bestFit="1" customWidth="1"/>
    <col min="19" max="19" width="11.7265625" customWidth="1"/>
    <col min="20" max="20" width="26.54296875" bestFit="1" customWidth="1"/>
    <col min="28" max="28" width="10" bestFit="1" customWidth="1"/>
    <col min="29" max="29" width="12.54296875" customWidth="1"/>
    <col min="30" max="30" width="14.1796875" bestFit="1" customWidth="1"/>
    <col min="31" max="31" width="17" bestFit="1" customWidth="1"/>
    <col min="32" max="32" width="15.1796875" bestFit="1" customWidth="1"/>
  </cols>
  <sheetData>
    <row r="2" spans="2:34" ht="47.5">
      <c r="B2" s="10" t="s">
        <v>63</v>
      </c>
      <c r="S2" s="10" t="s">
        <v>41</v>
      </c>
    </row>
    <row r="4" spans="2:34">
      <c r="B4" t="s">
        <v>40</v>
      </c>
      <c r="C4" s="24" t="s">
        <v>64</v>
      </c>
    </row>
    <row r="5" spans="2:34">
      <c r="B5" t="s">
        <v>15</v>
      </c>
      <c r="C5" s="3" t="s">
        <v>58</v>
      </c>
      <c r="K5" s="4" t="s">
        <v>16</v>
      </c>
      <c r="S5" t="s">
        <v>30</v>
      </c>
      <c r="T5" s="6" t="s">
        <v>49</v>
      </c>
    </row>
    <row r="6" spans="2:34">
      <c r="S6" t="s">
        <v>62</v>
      </c>
      <c r="T6" s="4" t="s">
        <v>52</v>
      </c>
    </row>
    <row r="7" spans="2:34">
      <c r="B7" s="17" t="s">
        <v>0</v>
      </c>
      <c r="C7" s="17" t="s">
        <v>5</v>
      </c>
      <c r="D7" s="17" t="s">
        <v>6</v>
      </c>
      <c r="E7" s="17" t="s">
        <v>7</v>
      </c>
      <c r="F7" s="17" t="s">
        <v>8</v>
      </c>
      <c r="G7" s="17" t="s">
        <v>9</v>
      </c>
      <c r="H7" s="17" t="s">
        <v>10</v>
      </c>
      <c r="I7" s="17" t="s">
        <v>14</v>
      </c>
      <c r="K7" s="17" t="s">
        <v>12</v>
      </c>
      <c r="L7" s="17" t="s">
        <v>13</v>
      </c>
      <c r="M7" s="17" t="s">
        <v>11</v>
      </c>
      <c r="N7" s="17" t="s">
        <v>17</v>
      </c>
      <c r="O7" s="17" t="s">
        <v>18</v>
      </c>
      <c r="P7" s="17" t="s">
        <v>19</v>
      </c>
      <c r="Q7" s="18" t="s">
        <v>20</v>
      </c>
      <c r="S7" t="s">
        <v>15</v>
      </c>
      <c r="T7" s="3" t="s">
        <v>58</v>
      </c>
      <c r="AB7" s="4" t="s">
        <v>16</v>
      </c>
    </row>
    <row r="8" spans="2:34">
      <c r="B8" s="13" t="s">
        <v>1</v>
      </c>
      <c r="C8" s="13">
        <v>630</v>
      </c>
      <c r="D8" s="13">
        <v>10359</v>
      </c>
      <c r="E8" s="13">
        <v>0.86599999999999999</v>
      </c>
      <c r="F8" s="13">
        <v>0.871</v>
      </c>
      <c r="G8" s="13">
        <v>0.91900000000000004</v>
      </c>
      <c r="H8" s="13">
        <v>0.73199999999999998</v>
      </c>
      <c r="I8" s="21">
        <f>(2*E8*F8)/(E8+F8)</f>
        <v>0.86849280368451354</v>
      </c>
      <c r="K8" s="13">
        <v>50</v>
      </c>
      <c r="L8" s="13">
        <v>16</v>
      </c>
      <c r="M8" s="13" t="s">
        <v>23</v>
      </c>
      <c r="N8" s="13">
        <v>225</v>
      </c>
      <c r="O8" s="14">
        <v>3011433</v>
      </c>
      <c r="P8" s="15">
        <v>3011417</v>
      </c>
      <c r="Q8" s="15">
        <v>8.1</v>
      </c>
    </row>
    <row r="9" spans="2:34">
      <c r="B9" s="13" t="s">
        <v>2</v>
      </c>
      <c r="C9" s="13">
        <v>630</v>
      </c>
      <c r="D9" s="13">
        <v>3116</v>
      </c>
      <c r="E9" s="13">
        <v>0.84699999999999998</v>
      </c>
      <c r="F9" s="13">
        <v>0.85799999999999998</v>
      </c>
      <c r="G9" s="13">
        <v>0.91400000000000003</v>
      </c>
      <c r="H9" s="13">
        <v>0.69199999999999995</v>
      </c>
      <c r="I9" s="21">
        <f t="shared" ref="I9:I11" si="0">(2*E9*F9)/(E9+F9)</f>
        <v>0.85246451612903218</v>
      </c>
      <c r="S9" s="17" t="s">
        <v>0</v>
      </c>
      <c r="T9" s="17" t="s">
        <v>5</v>
      </c>
      <c r="U9" s="17" t="s">
        <v>6</v>
      </c>
      <c r="V9" s="17" t="s">
        <v>7</v>
      </c>
      <c r="W9" s="17" t="s">
        <v>8</v>
      </c>
      <c r="X9" s="17" t="s">
        <v>9</v>
      </c>
      <c r="Y9" s="17" t="s">
        <v>10</v>
      </c>
      <c r="Z9" s="17" t="s">
        <v>14</v>
      </c>
      <c r="AB9" s="13" t="s">
        <v>12</v>
      </c>
      <c r="AC9" s="13" t="s">
        <v>13</v>
      </c>
      <c r="AD9" s="13" t="s">
        <v>11</v>
      </c>
      <c r="AE9" s="13" t="s">
        <v>17</v>
      </c>
      <c r="AF9" s="13" t="s">
        <v>18</v>
      </c>
      <c r="AG9" s="13" t="s">
        <v>19</v>
      </c>
      <c r="AH9" s="15" t="s">
        <v>20</v>
      </c>
    </row>
    <row r="10" spans="2:34" ht="29">
      <c r="B10" s="13" t="s">
        <v>3</v>
      </c>
      <c r="C10" s="13">
        <v>630</v>
      </c>
      <c r="D10" s="13">
        <v>6435</v>
      </c>
      <c r="E10" s="13">
        <v>0.95799999999999996</v>
      </c>
      <c r="F10" s="13">
        <v>0.96699999999999997</v>
      </c>
      <c r="G10" s="13">
        <v>0.98899999999999999</v>
      </c>
      <c r="H10" s="13">
        <v>0.8</v>
      </c>
      <c r="I10" s="21">
        <f t="shared" si="0"/>
        <v>0.96247896103896102</v>
      </c>
      <c r="K10" s="17" t="s">
        <v>45</v>
      </c>
      <c r="L10" s="19" t="s">
        <v>54</v>
      </c>
      <c r="M10" s="17" t="s">
        <v>46</v>
      </c>
      <c r="N10" s="19" t="s">
        <v>47</v>
      </c>
      <c r="O10" s="17" t="s">
        <v>55</v>
      </c>
      <c r="S10" s="13" t="s">
        <v>1</v>
      </c>
      <c r="T10" s="13">
        <v>630</v>
      </c>
      <c r="U10" s="13">
        <v>10552</v>
      </c>
      <c r="V10" s="13">
        <v>0.89200000000000002</v>
      </c>
      <c r="W10" s="13">
        <v>0.89800000000000002</v>
      </c>
      <c r="X10" s="13">
        <v>0.94699999999999995</v>
      </c>
      <c r="Y10" s="13">
        <v>0.80300000000000005</v>
      </c>
      <c r="Z10" s="21">
        <f>(2*V10*W10)/(V10+W10)</f>
        <v>0.89498994413407829</v>
      </c>
      <c r="AB10" s="13">
        <v>50</v>
      </c>
      <c r="AC10" s="13">
        <v>16</v>
      </c>
      <c r="AD10" s="13" t="s">
        <v>42</v>
      </c>
      <c r="AE10" s="13">
        <v>261</v>
      </c>
      <c r="AF10" s="14">
        <v>3264201</v>
      </c>
      <c r="AG10" s="15">
        <v>3264185</v>
      </c>
      <c r="AH10" s="15">
        <v>12.1</v>
      </c>
    </row>
    <row r="11" spans="2:34">
      <c r="B11" s="13" t="s">
        <v>4</v>
      </c>
      <c r="C11" s="13">
        <v>630</v>
      </c>
      <c r="D11" s="13">
        <v>808</v>
      </c>
      <c r="E11" s="13">
        <v>0.79400000000000004</v>
      </c>
      <c r="F11" s="13">
        <v>0.78900000000000003</v>
      </c>
      <c r="G11" s="13">
        <v>0.85399999999999998</v>
      </c>
      <c r="H11" s="13">
        <v>0.70499999999999996</v>
      </c>
      <c r="I11" s="21">
        <f t="shared" si="0"/>
        <v>0.79149210360075806</v>
      </c>
      <c r="K11" s="13">
        <v>0.1</v>
      </c>
      <c r="L11" s="13">
        <v>0.5</v>
      </c>
      <c r="M11" s="13">
        <v>1</v>
      </c>
      <c r="N11" s="13">
        <f>SUM(K11:M11)</f>
        <v>1.6</v>
      </c>
      <c r="O11" s="13" t="s">
        <v>48</v>
      </c>
      <c r="S11" s="13" t="s">
        <v>2</v>
      </c>
      <c r="T11" s="13">
        <v>630</v>
      </c>
      <c r="U11" s="13">
        <v>3346</v>
      </c>
      <c r="V11" s="13">
        <v>0.86899999999999999</v>
      </c>
      <c r="W11" s="13">
        <v>0.86199999999999999</v>
      </c>
      <c r="X11" s="13">
        <v>0.93700000000000006</v>
      </c>
      <c r="Y11" s="13">
        <v>0.79100000000000004</v>
      </c>
      <c r="Z11" s="21">
        <f t="shared" ref="Z11:Z13" si="1">(2*V11*W11)/(V11+W11)</f>
        <v>0.86548584633160031</v>
      </c>
    </row>
    <row r="12" spans="2:34" ht="29">
      <c r="S12" s="13" t="s">
        <v>3</v>
      </c>
      <c r="T12" s="13">
        <v>630</v>
      </c>
      <c r="U12" s="13">
        <v>6442</v>
      </c>
      <c r="V12" s="13">
        <v>0.96</v>
      </c>
      <c r="W12" s="13">
        <v>0.96599999999999997</v>
      </c>
      <c r="X12" s="13">
        <v>0.98899999999999999</v>
      </c>
      <c r="Y12" s="13">
        <v>0.79500000000000004</v>
      </c>
      <c r="Z12" s="21">
        <f t="shared" si="1"/>
        <v>0.96299065420560748</v>
      </c>
      <c r="AB12" s="17" t="s">
        <v>45</v>
      </c>
      <c r="AC12" s="19" t="s">
        <v>54</v>
      </c>
      <c r="AD12" s="17" t="s">
        <v>46</v>
      </c>
      <c r="AE12" s="19" t="s">
        <v>47</v>
      </c>
      <c r="AF12" s="17" t="s">
        <v>55</v>
      </c>
    </row>
    <row r="13" spans="2:34">
      <c r="B13" t="s">
        <v>30</v>
      </c>
      <c r="C13" s="6" t="s">
        <v>49</v>
      </c>
      <c r="S13" s="13" t="s">
        <v>4</v>
      </c>
      <c r="T13" s="13">
        <v>630</v>
      </c>
      <c r="U13" s="13">
        <v>764</v>
      </c>
      <c r="V13" s="13">
        <v>0.84799999999999998</v>
      </c>
      <c r="W13" s="13">
        <v>0.86799999999999999</v>
      </c>
      <c r="X13" s="13">
        <v>0.91500000000000004</v>
      </c>
      <c r="Y13" s="13">
        <v>0.82299999999999995</v>
      </c>
      <c r="Z13" s="21">
        <f t="shared" si="1"/>
        <v>0.85788344988344978</v>
      </c>
      <c r="AB13" s="13">
        <v>0.1</v>
      </c>
      <c r="AC13" s="13">
        <v>0.7</v>
      </c>
      <c r="AD13" s="13">
        <v>2</v>
      </c>
      <c r="AE13" s="13">
        <f>SUM(AB13:AD13)</f>
        <v>2.8</v>
      </c>
      <c r="AF13" s="13" t="s">
        <v>48</v>
      </c>
    </row>
    <row r="14" spans="2:34">
      <c r="B14" t="s">
        <v>15</v>
      </c>
      <c r="C14" s="3" t="s">
        <v>58</v>
      </c>
      <c r="K14" s="4" t="s">
        <v>16</v>
      </c>
    </row>
    <row r="15" spans="2:34">
      <c r="S15" t="s">
        <v>30</v>
      </c>
      <c r="T15" s="6" t="s">
        <v>50</v>
      </c>
    </row>
    <row r="16" spans="2:34">
      <c r="B16" s="17" t="s">
        <v>0</v>
      </c>
      <c r="C16" s="17" t="s">
        <v>5</v>
      </c>
      <c r="D16" s="17" t="s">
        <v>6</v>
      </c>
      <c r="E16" s="17" t="s">
        <v>7</v>
      </c>
      <c r="F16" s="17" t="s">
        <v>8</v>
      </c>
      <c r="G16" s="17" t="s">
        <v>9</v>
      </c>
      <c r="H16" s="17" t="s">
        <v>10</v>
      </c>
      <c r="I16" s="17" t="s">
        <v>14</v>
      </c>
      <c r="K16" s="13" t="s">
        <v>12</v>
      </c>
      <c r="L16" s="13" t="s">
        <v>13</v>
      </c>
      <c r="M16" s="13" t="s">
        <v>11</v>
      </c>
      <c r="N16" s="13" t="s">
        <v>17</v>
      </c>
      <c r="O16" s="13" t="s">
        <v>18</v>
      </c>
      <c r="P16" s="13" t="s">
        <v>19</v>
      </c>
      <c r="Q16" s="15" t="s">
        <v>20</v>
      </c>
      <c r="S16" s="32" t="s">
        <v>62</v>
      </c>
      <c r="T16" s="4" t="s">
        <v>52</v>
      </c>
      <c r="AC16" s="4"/>
    </row>
    <row r="17" spans="2:34">
      <c r="B17" s="13" t="s">
        <v>1</v>
      </c>
      <c r="C17" s="13">
        <v>630</v>
      </c>
      <c r="D17" s="13">
        <v>10552</v>
      </c>
      <c r="E17" s="13">
        <v>0.88400000000000001</v>
      </c>
      <c r="F17" s="13">
        <v>0.91400000000000003</v>
      </c>
      <c r="G17" s="13">
        <v>0.95</v>
      </c>
      <c r="H17" s="13">
        <v>0.81200000000000006</v>
      </c>
      <c r="I17" s="21">
        <f>(2*E17*F17)/(E17+F17)</f>
        <v>0.89874972191323699</v>
      </c>
      <c r="K17" s="13">
        <v>50</v>
      </c>
      <c r="L17" s="13">
        <v>16</v>
      </c>
      <c r="M17" s="13" t="s">
        <v>38</v>
      </c>
      <c r="N17" s="13">
        <v>261</v>
      </c>
      <c r="O17" s="14">
        <v>3264201</v>
      </c>
      <c r="P17" s="15">
        <v>3264185</v>
      </c>
      <c r="Q17" s="15">
        <v>12.1</v>
      </c>
      <c r="S17" t="s">
        <v>15</v>
      </c>
      <c r="T17" s="3" t="s">
        <v>58</v>
      </c>
      <c r="AB17" s="4" t="s">
        <v>16</v>
      </c>
    </row>
    <row r="18" spans="2:34">
      <c r="B18" s="13" t="s">
        <v>2</v>
      </c>
      <c r="C18" s="13">
        <v>630</v>
      </c>
      <c r="D18" s="13">
        <v>3346</v>
      </c>
      <c r="E18" s="13">
        <v>0.871</v>
      </c>
      <c r="F18" s="13">
        <v>0.88200000000000001</v>
      </c>
      <c r="G18" s="13">
        <v>0.94399999999999995</v>
      </c>
      <c r="H18" s="13">
        <v>0.80500000000000005</v>
      </c>
      <c r="I18" s="21">
        <f t="shared" ref="I18:I20" si="2">(2*E18*F18)/(E18+F18)</f>
        <v>0.87646548773531074</v>
      </c>
    </row>
    <row r="19" spans="2:34" ht="29">
      <c r="B19" s="13" t="s">
        <v>3</v>
      </c>
      <c r="C19" s="13">
        <v>630</v>
      </c>
      <c r="D19" s="13">
        <v>6442</v>
      </c>
      <c r="E19" s="13">
        <v>0.95899999999999996</v>
      </c>
      <c r="F19" s="13">
        <v>0.98599999999999999</v>
      </c>
      <c r="G19" s="13">
        <v>0.99</v>
      </c>
      <c r="H19" s="13">
        <v>0.79800000000000004</v>
      </c>
      <c r="I19" s="21">
        <f t="shared" si="2"/>
        <v>0.9723125964010283</v>
      </c>
      <c r="K19" s="17" t="s">
        <v>45</v>
      </c>
      <c r="L19" s="19" t="s">
        <v>54</v>
      </c>
      <c r="M19" s="17" t="s">
        <v>46</v>
      </c>
      <c r="N19" s="19" t="s">
        <v>47</v>
      </c>
      <c r="O19" s="17" t="s">
        <v>55</v>
      </c>
      <c r="S19" s="17" t="s">
        <v>0</v>
      </c>
      <c r="T19" s="17" t="s">
        <v>5</v>
      </c>
      <c r="U19" s="17" t="s">
        <v>6</v>
      </c>
      <c r="V19" s="17" t="s">
        <v>7</v>
      </c>
      <c r="W19" s="17" t="s">
        <v>8</v>
      </c>
      <c r="X19" s="17" t="s">
        <v>9</v>
      </c>
      <c r="Y19" s="17" t="s">
        <v>10</v>
      </c>
      <c r="Z19" s="17" t="s">
        <v>14</v>
      </c>
      <c r="AB19" s="17" t="s">
        <v>12</v>
      </c>
      <c r="AC19" s="17" t="s">
        <v>13</v>
      </c>
      <c r="AD19" s="17" t="s">
        <v>11</v>
      </c>
      <c r="AE19" s="17" t="s">
        <v>17</v>
      </c>
      <c r="AF19" s="17" t="s">
        <v>18</v>
      </c>
      <c r="AG19" s="17" t="s">
        <v>19</v>
      </c>
      <c r="AH19" s="18" t="s">
        <v>20</v>
      </c>
    </row>
    <row r="20" spans="2:34">
      <c r="B20" s="13" t="s">
        <v>4</v>
      </c>
      <c r="C20" s="13">
        <v>630</v>
      </c>
      <c r="D20" s="13">
        <v>764</v>
      </c>
      <c r="E20" s="13">
        <v>0.82199999999999995</v>
      </c>
      <c r="F20" s="13">
        <v>0.89100000000000001</v>
      </c>
      <c r="G20" s="13">
        <v>0.91600000000000004</v>
      </c>
      <c r="H20" s="13">
        <v>0.83199999999999996</v>
      </c>
      <c r="I20" s="21">
        <f t="shared" si="2"/>
        <v>0.85511033274956216</v>
      </c>
      <c r="K20" s="13">
        <v>0.1</v>
      </c>
      <c r="L20" s="13">
        <v>1.1000000000000001</v>
      </c>
      <c r="M20" s="13">
        <v>2.7</v>
      </c>
      <c r="N20" s="13">
        <f>SUM(K20:M20)</f>
        <v>3.9000000000000004</v>
      </c>
      <c r="O20" s="13" t="s">
        <v>48</v>
      </c>
      <c r="S20" s="13" t="s">
        <v>1</v>
      </c>
      <c r="T20" s="13">
        <v>630</v>
      </c>
      <c r="U20" s="13">
        <v>10552</v>
      </c>
      <c r="V20" s="13">
        <v>0.85799999999999998</v>
      </c>
      <c r="W20" s="13">
        <v>0.85899999999999999</v>
      </c>
      <c r="X20" s="13">
        <v>0.89600000000000002</v>
      </c>
      <c r="Y20" s="13">
        <v>0.50700000000000001</v>
      </c>
      <c r="Z20" s="21">
        <f>(2*V20*W20)/(V20+W20)</f>
        <v>0.85849970879440873</v>
      </c>
      <c r="AB20" s="13">
        <v>50</v>
      </c>
      <c r="AC20" s="13">
        <v>16</v>
      </c>
      <c r="AD20" s="13" t="s">
        <v>42</v>
      </c>
      <c r="AE20" s="13">
        <v>261</v>
      </c>
      <c r="AF20" s="14">
        <v>3264201</v>
      </c>
      <c r="AG20" s="15">
        <v>3264185</v>
      </c>
      <c r="AH20" s="15">
        <v>12.1</v>
      </c>
    </row>
    <row r="21" spans="2:34">
      <c r="S21" s="13" t="s">
        <v>2</v>
      </c>
      <c r="T21" s="13">
        <v>630</v>
      </c>
      <c r="U21" s="13">
        <v>3346</v>
      </c>
      <c r="V21" s="13">
        <v>0.88300000000000001</v>
      </c>
      <c r="W21" s="13">
        <v>0.871</v>
      </c>
      <c r="X21" s="13">
        <v>0.94199999999999995</v>
      </c>
      <c r="Y21" s="13">
        <v>0.57499999999999996</v>
      </c>
      <c r="Z21" s="21">
        <f t="shared" ref="Z21:Z23" si="3">(2*V21*W21)/(V21+W21)</f>
        <v>0.87695895096921328</v>
      </c>
    </row>
    <row r="22" spans="2:34" ht="29">
      <c r="B22" t="s">
        <v>30</v>
      </c>
      <c r="C22" s="6" t="s">
        <v>50</v>
      </c>
      <c r="S22" s="13" t="s">
        <v>3</v>
      </c>
      <c r="T22" s="13">
        <v>630</v>
      </c>
      <c r="U22" s="13">
        <v>6442</v>
      </c>
      <c r="V22" s="13">
        <v>0.89100000000000001</v>
      </c>
      <c r="W22" s="13">
        <v>0.89500000000000002</v>
      </c>
      <c r="X22" s="13">
        <v>0.90600000000000003</v>
      </c>
      <c r="Y22" s="13">
        <v>0.39700000000000002</v>
      </c>
      <c r="Z22" s="21">
        <f t="shared" si="3"/>
        <v>0.89299552071668542</v>
      </c>
      <c r="AB22" s="17" t="s">
        <v>45</v>
      </c>
      <c r="AC22" s="19" t="s">
        <v>54</v>
      </c>
      <c r="AD22" s="17" t="s">
        <v>46</v>
      </c>
      <c r="AE22" s="19" t="s">
        <v>47</v>
      </c>
      <c r="AF22" s="17" t="s">
        <v>55</v>
      </c>
    </row>
    <row r="23" spans="2:34">
      <c r="B23" t="s">
        <v>15</v>
      </c>
      <c r="C23" s="3" t="s">
        <v>58</v>
      </c>
      <c r="K23" s="4" t="s">
        <v>16</v>
      </c>
      <c r="S23" s="13" t="s">
        <v>4</v>
      </c>
      <c r="T23" s="13">
        <v>630</v>
      </c>
      <c r="U23" s="13">
        <v>764</v>
      </c>
      <c r="V23" s="13">
        <v>0.79900000000000004</v>
      </c>
      <c r="W23" s="13">
        <v>0.81200000000000006</v>
      </c>
      <c r="X23" s="13">
        <v>0.84</v>
      </c>
      <c r="Y23" s="13">
        <v>0.54900000000000004</v>
      </c>
      <c r="Z23" s="21">
        <f t="shared" si="3"/>
        <v>0.80544754810676589</v>
      </c>
      <c r="AB23" s="13">
        <v>0.1</v>
      </c>
      <c r="AC23" s="13">
        <v>0.7</v>
      </c>
      <c r="AD23" s="13">
        <v>2</v>
      </c>
      <c r="AE23" s="13">
        <f>SUM(AB23:AD23)</f>
        <v>2.8</v>
      </c>
      <c r="AF23" s="13" t="s">
        <v>48</v>
      </c>
    </row>
    <row r="25" spans="2:34">
      <c r="B25" s="17" t="s">
        <v>0</v>
      </c>
      <c r="C25" s="17" t="s">
        <v>5</v>
      </c>
      <c r="D25" s="17" t="s">
        <v>6</v>
      </c>
      <c r="E25" s="17" t="s">
        <v>7</v>
      </c>
      <c r="F25" s="17" t="s">
        <v>8</v>
      </c>
      <c r="G25" s="17" t="s">
        <v>9</v>
      </c>
      <c r="H25" s="17" t="s">
        <v>10</v>
      </c>
      <c r="I25" s="17" t="s">
        <v>14</v>
      </c>
      <c r="K25" s="17" t="s">
        <v>12</v>
      </c>
      <c r="L25" s="17" t="s">
        <v>13</v>
      </c>
      <c r="M25" s="17" t="s">
        <v>11</v>
      </c>
      <c r="N25" s="17" t="s">
        <v>17</v>
      </c>
      <c r="O25" s="17" t="s">
        <v>18</v>
      </c>
      <c r="P25" s="17" t="s">
        <v>19</v>
      </c>
      <c r="Q25" s="18" t="s">
        <v>20</v>
      </c>
      <c r="S25" t="s">
        <v>30</v>
      </c>
      <c r="T25" s="6" t="s">
        <v>49</v>
      </c>
    </row>
    <row r="26" spans="2:34">
      <c r="B26" s="13" t="s">
        <v>1</v>
      </c>
      <c r="C26" s="13">
        <v>630</v>
      </c>
      <c r="D26" s="13">
        <v>10552</v>
      </c>
      <c r="E26" s="13">
        <v>0.86</v>
      </c>
      <c r="F26" s="13">
        <v>0.88300000000000001</v>
      </c>
      <c r="G26" s="13">
        <v>0.91400000000000003</v>
      </c>
      <c r="H26" s="13">
        <v>0.54100000000000004</v>
      </c>
      <c r="I26" s="21">
        <f>(2*E26*F26)/(E26+F26)</f>
        <v>0.87134825014343087</v>
      </c>
      <c r="K26" s="13">
        <v>50</v>
      </c>
      <c r="L26" s="13">
        <v>16</v>
      </c>
      <c r="M26" s="13" t="s">
        <v>38</v>
      </c>
      <c r="N26" s="13">
        <v>261</v>
      </c>
      <c r="O26" s="14">
        <v>3264201</v>
      </c>
      <c r="P26" s="15">
        <v>3264185</v>
      </c>
      <c r="Q26" s="15">
        <v>12.1</v>
      </c>
      <c r="S26" s="32" t="s">
        <v>62</v>
      </c>
      <c r="T26" s="4" t="s">
        <v>51</v>
      </c>
    </row>
    <row r="27" spans="2:34">
      <c r="B27" s="13" t="s">
        <v>2</v>
      </c>
      <c r="C27" s="13">
        <v>630</v>
      </c>
      <c r="D27" s="13">
        <v>3346</v>
      </c>
      <c r="E27" s="13">
        <v>0.88600000000000001</v>
      </c>
      <c r="F27" s="13">
        <v>0.88800000000000001</v>
      </c>
      <c r="G27" s="13">
        <v>0.94799999999999995</v>
      </c>
      <c r="H27" s="13">
        <v>0.59799999999999998</v>
      </c>
      <c r="I27" s="21">
        <f t="shared" ref="I27:I29" si="4">(2*E27*F27)/(E27+F27)</f>
        <v>0.88699887260428412</v>
      </c>
      <c r="S27" t="s">
        <v>15</v>
      </c>
      <c r="T27" s="3" t="s">
        <v>58</v>
      </c>
      <c r="AB27" s="4" t="s">
        <v>16</v>
      </c>
    </row>
    <row r="28" spans="2:34" ht="29">
      <c r="B28" s="13" t="s">
        <v>3</v>
      </c>
      <c r="C28" s="13">
        <v>630</v>
      </c>
      <c r="D28" s="13">
        <v>6442</v>
      </c>
      <c r="E28" s="13">
        <v>0.89700000000000002</v>
      </c>
      <c r="F28" s="13">
        <v>0.90200000000000002</v>
      </c>
      <c r="G28" s="13">
        <v>0.91300000000000003</v>
      </c>
      <c r="H28" s="13">
        <v>0.42299999999999999</v>
      </c>
      <c r="I28" s="21">
        <f t="shared" si="4"/>
        <v>0.89949305169538651</v>
      </c>
      <c r="K28" s="17" t="s">
        <v>45</v>
      </c>
      <c r="L28" s="19" t="s">
        <v>54</v>
      </c>
      <c r="M28" s="17" t="s">
        <v>46</v>
      </c>
      <c r="N28" s="19" t="s">
        <v>47</v>
      </c>
      <c r="O28" s="17" t="s">
        <v>55</v>
      </c>
    </row>
    <row r="29" spans="2:34">
      <c r="B29" s="13" t="s">
        <v>4</v>
      </c>
      <c r="C29" s="13">
        <v>630</v>
      </c>
      <c r="D29" s="13">
        <v>764</v>
      </c>
      <c r="E29" s="13">
        <v>0.79700000000000004</v>
      </c>
      <c r="F29" s="13">
        <v>0.86</v>
      </c>
      <c r="G29" s="13">
        <v>0.88100000000000001</v>
      </c>
      <c r="H29" s="13">
        <v>0.60199999999999998</v>
      </c>
      <c r="I29" s="21">
        <f t="shared" si="4"/>
        <v>0.82730235365117688</v>
      </c>
      <c r="K29" s="13">
        <v>0.1</v>
      </c>
      <c r="L29" s="13">
        <v>1.1000000000000001</v>
      </c>
      <c r="M29" s="13">
        <v>2.7</v>
      </c>
      <c r="N29" s="17">
        <f>SUM(K29:M29)</f>
        <v>3.9000000000000004</v>
      </c>
      <c r="O29" s="13" t="s">
        <v>48</v>
      </c>
      <c r="S29" s="17" t="s">
        <v>0</v>
      </c>
      <c r="T29" s="17" t="s">
        <v>5</v>
      </c>
      <c r="U29" s="17" t="s">
        <v>6</v>
      </c>
      <c r="V29" s="17" t="s">
        <v>7</v>
      </c>
      <c r="W29" s="17" t="s">
        <v>8</v>
      </c>
      <c r="X29" s="17" t="s">
        <v>9</v>
      </c>
      <c r="Y29" s="17" t="s">
        <v>10</v>
      </c>
      <c r="Z29" s="17" t="s">
        <v>14</v>
      </c>
      <c r="AB29" s="17" t="s">
        <v>12</v>
      </c>
      <c r="AC29" s="17" t="s">
        <v>13</v>
      </c>
      <c r="AD29" s="17" t="s">
        <v>11</v>
      </c>
      <c r="AE29" s="17" t="s">
        <v>17</v>
      </c>
      <c r="AF29" s="17" t="s">
        <v>18</v>
      </c>
      <c r="AG29" s="17" t="s">
        <v>19</v>
      </c>
      <c r="AH29" s="18" t="s">
        <v>20</v>
      </c>
    </row>
    <row r="30" spans="2:34">
      <c r="S30" s="13" t="s">
        <v>1</v>
      </c>
      <c r="T30" s="13">
        <v>630</v>
      </c>
      <c r="U30" s="13">
        <v>10552</v>
      </c>
      <c r="V30" s="13">
        <v>0.88900000000000001</v>
      </c>
      <c r="W30" s="13">
        <v>0.89800000000000002</v>
      </c>
      <c r="X30" s="13">
        <v>0.94599999999999995</v>
      </c>
      <c r="Y30" s="13">
        <v>0.80200000000000005</v>
      </c>
      <c r="Z30" s="21">
        <f>(2*V30*W30)/(V30+W30)</f>
        <v>0.8934773363178512</v>
      </c>
      <c r="AB30" s="13">
        <v>50</v>
      </c>
      <c r="AC30" s="13">
        <v>16</v>
      </c>
      <c r="AD30" s="13" t="s">
        <v>43</v>
      </c>
      <c r="AE30" s="13">
        <v>261</v>
      </c>
      <c r="AF30" s="14">
        <v>3264201</v>
      </c>
      <c r="AG30" s="15">
        <v>3264185</v>
      </c>
      <c r="AH30" s="15">
        <v>12.1</v>
      </c>
    </row>
    <row r="31" spans="2:34">
      <c r="B31" t="s">
        <v>30</v>
      </c>
      <c r="C31" s="30" t="s">
        <v>49</v>
      </c>
      <c r="S31" s="13" t="s">
        <v>2</v>
      </c>
      <c r="T31" s="13">
        <v>630</v>
      </c>
      <c r="U31" s="13">
        <v>3346</v>
      </c>
      <c r="V31" s="13">
        <v>0.85799999999999998</v>
      </c>
      <c r="W31" s="13">
        <v>0.86599999999999999</v>
      </c>
      <c r="X31" s="13">
        <v>0.93700000000000006</v>
      </c>
      <c r="Y31" s="13">
        <v>0.79300000000000004</v>
      </c>
      <c r="Z31" s="21">
        <f t="shared" ref="Z31:Z33" si="5">(2*V31*W31)/(V31+W31)</f>
        <v>0.86198143851508124</v>
      </c>
    </row>
    <row r="32" spans="2:34" ht="29">
      <c r="B32" t="s">
        <v>15</v>
      </c>
      <c r="C32" s="3" t="s">
        <v>65</v>
      </c>
      <c r="K32" s="4" t="s">
        <v>16</v>
      </c>
      <c r="S32" s="13" t="s">
        <v>3</v>
      </c>
      <c r="T32" s="13">
        <v>630</v>
      </c>
      <c r="U32" s="13">
        <v>6442</v>
      </c>
      <c r="V32" s="13">
        <v>0.95299999999999996</v>
      </c>
      <c r="W32" s="13">
        <v>0.96799999999999997</v>
      </c>
      <c r="X32" s="13">
        <v>0.98899999999999999</v>
      </c>
      <c r="Y32" s="13">
        <v>0.79500000000000004</v>
      </c>
      <c r="Z32" s="21">
        <f t="shared" si="5"/>
        <v>0.9604414367516918</v>
      </c>
      <c r="AB32" s="17" t="s">
        <v>45</v>
      </c>
      <c r="AC32" s="19" t="s">
        <v>54</v>
      </c>
      <c r="AD32" s="17" t="s">
        <v>46</v>
      </c>
      <c r="AE32" s="19" t="s">
        <v>47</v>
      </c>
      <c r="AF32" s="17" t="s">
        <v>55</v>
      </c>
    </row>
    <row r="33" spans="2:34">
      <c r="S33" s="13" t="s">
        <v>4</v>
      </c>
      <c r="T33" s="13">
        <v>630</v>
      </c>
      <c r="U33" s="13">
        <v>764</v>
      </c>
      <c r="V33" s="13">
        <v>0.85399999999999998</v>
      </c>
      <c r="W33" s="13">
        <v>0.86099999999999999</v>
      </c>
      <c r="X33" s="13">
        <v>0.91400000000000003</v>
      </c>
      <c r="Y33" s="13">
        <v>0.82</v>
      </c>
      <c r="Z33" s="21">
        <f t="shared" si="5"/>
        <v>0.85748571428571441</v>
      </c>
      <c r="AB33" s="13">
        <v>0.1</v>
      </c>
      <c r="AC33" s="13">
        <v>1.1000000000000001</v>
      </c>
      <c r="AD33" s="13">
        <v>2.4</v>
      </c>
      <c r="AE33" s="13">
        <f>SUM(AB33:AD33)</f>
        <v>3.6</v>
      </c>
      <c r="AF33" s="13" t="s">
        <v>48</v>
      </c>
    </row>
    <row r="34" spans="2:34">
      <c r="B34" s="17" t="s">
        <v>0</v>
      </c>
      <c r="C34" s="17" t="s">
        <v>5</v>
      </c>
      <c r="D34" s="17" t="s">
        <v>6</v>
      </c>
      <c r="E34" s="17" t="s">
        <v>7</v>
      </c>
      <c r="F34" s="17" t="s">
        <v>8</v>
      </c>
      <c r="G34" s="17" t="s">
        <v>9</v>
      </c>
      <c r="H34" s="17" t="s">
        <v>10</v>
      </c>
      <c r="I34" s="17" t="s">
        <v>14</v>
      </c>
      <c r="K34" s="17" t="s">
        <v>12</v>
      </c>
      <c r="L34" s="17" t="s">
        <v>13</v>
      </c>
      <c r="M34" s="17" t="s">
        <v>11</v>
      </c>
      <c r="N34" s="17" t="s">
        <v>17</v>
      </c>
      <c r="O34" s="17" t="s">
        <v>18</v>
      </c>
      <c r="P34" s="17" t="s">
        <v>19</v>
      </c>
      <c r="Q34" s="18" t="s">
        <v>20</v>
      </c>
    </row>
    <row r="35" spans="2:34">
      <c r="B35" s="13" t="s">
        <v>1</v>
      </c>
      <c r="C35" s="13">
        <v>630</v>
      </c>
      <c r="D35" s="13">
        <v>10552</v>
      </c>
      <c r="E35" s="13">
        <v>0.89700000000000002</v>
      </c>
      <c r="F35" s="13">
        <v>0.92300000000000004</v>
      </c>
      <c r="G35" s="13">
        <v>0.95699999999999996</v>
      </c>
      <c r="H35" s="13">
        <v>0.83199999999999996</v>
      </c>
      <c r="I35" s="21">
        <f>(2*E35*F35)/(E35+F35)</f>
        <v>0.9098142857142858</v>
      </c>
      <c r="K35" s="13">
        <v>50</v>
      </c>
      <c r="L35" s="13">
        <v>16</v>
      </c>
      <c r="M35" s="13" t="s">
        <v>39</v>
      </c>
      <c r="N35" s="13">
        <v>331</v>
      </c>
      <c r="O35" s="14">
        <v>27241385</v>
      </c>
      <c r="P35" s="15">
        <v>27241369</v>
      </c>
      <c r="Q35" s="15">
        <v>110.4</v>
      </c>
      <c r="S35" t="s">
        <v>30</v>
      </c>
      <c r="T35" s="9" t="s">
        <v>50</v>
      </c>
    </row>
    <row r="36" spans="2:34">
      <c r="B36" s="13" t="s">
        <v>2</v>
      </c>
      <c r="C36" s="13">
        <v>630</v>
      </c>
      <c r="D36" s="13">
        <v>3346</v>
      </c>
      <c r="E36" s="13">
        <v>0.88300000000000001</v>
      </c>
      <c r="F36" s="13">
        <v>0.88400000000000001</v>
      </c>
      <c r="G36" s="13">
        <v>0.95</v>
      </c>
      <c r="H36" s="13">
        <v>0.81899999999999995</v>
      </c>
      <c r="I36" s="21">
        <f>(2*E36*F36)/(E36+F36)</f>
        <v>0.8834997170345219</v>
      </c>
      <c r="S36" s="32" t="s">
        <v>62</v>
      </c>
      <c r="T36" s="4" t="s">
        <v>51</v>
      </c>
    </row>
    <row r="37" spans="2:34" ht="29">
      <c r="B37" s="13" t="s">
        <v>3</v>
      </c>
      <c r="C37" s="13">
        <v>630</v>
      </c>
      <c r="D37" s="13">
        <v>6442</v>
      </c>
      <c r="E37" s="13">
        <v>0.96899999999999997</v>
      </c>
      <c r="F37" s="13">
        <v>0.97</v>
      </c>
      <c r="G37" s="13">
        <v>0.99</v>
      </c>
      <c r="H37" s="13">
        <v>0.80900000000000005</v>
      </c>
      <c r="I37" s="21">
        <f>(2*E37*F37)/(E37+F37)</f>
        <v>0.96949974213512113</v>
      </c>
      <c r="K37" s="17" t="s">
        <v>45</v>
      </c>
      <c r="L37" s="19" t="s">
        <v>54</v>
      </c>
      <c r="M37" s="17" t="s">
        <v>46</v>
      </c>
      <c r="N37" s="19" t="s">
        <v>47</v>
      </c>
      <c r="O37" s="17" t="s">
        <v>55</v>
      </c>
      <c r="S37" t="s">
        <v>15</v>
      </c>
      <c r="T37" s="3" t="s">
        <v>58</v>
      </c>
      <c r="AB37" s="4" t="s">
        <v>16</v>
      </c>
    </row>
    <row r="38" spans="2:34">
      <c r="B38" s="13" t="s">
        <v>4</v>
      </c>
      <c r="C38" s="13">
        <v>630</v>
      </c>
      <c r="D38" s="13">
        <v>764</v>
      </c>
      <c r="E38" s="13">
        <v>0.83799999999999997</v>
      </c>
      <c r="F38" s="13">
        <v>0.91600000000000004</v>
      </c>
      <c r="G38" s="13">
        <v>0.93200000000000005</v>
      </c>
      <c r="H38" s="13">
        <v>0.86699999999999999</v>
      </c>
      <c r="I38" s="21">
        <f>(2*E38*F38)/(E38+F38)</f>
        <v>0.87526567844925873</v>
      </c>
      <c r="K38" s="13">
        <v>0.1</v>
      </c>
      <c r="L38" s="13">
        <v>2.5</v>
      </c>
      <c r="M38" s="13">
        <v>2</v>
      </c>
      <c r="N38" s="13">
        <f>SUM(K38:M38)</f>
        <v>4.5999999999999996</v>
      </c>
      <c r="O38" s="13" t="s">
        <v>48</v>
      </c>
    </row>
    <row r="39" spans="2:34">
      <c r="S39" s="17" t="s">
        <v>0</v>
      </c>
      <c r="T39" s="17" t="s">
        <v>5</v>
      </c>
      <c r="U39" s="17" t="s">
        <v>6</v>
      </c>
      <c r="V39" s="17" t="s">
        <v>7</v>
      </c>
      <c r="W39" s="17" t="s">
        <v>8</v>
      </c>
      <c r="X39" s="17" t="s">
        <v>9</v>
      </c>
      <c r="Y39" s="17" t="s">
        <v>10</v>
      </c>
      <c r="Z39" s="17" t="s">
        <v>14</v>
      </c>
      <c r="AB39" s="17" t="s">
        <v>12</v>
      </c>
      <c r="AC39" s="17" t="s">
        <v>13</v>
      </c>
      <c r="AD39" s="17" t="s">
        <v>11</v>
      </c>
      <c r="AE39" s="17" t="s">
        <v>17</v>
      </c>
      <c r="AF39" s="17" t="s">
        <v>18</v>
      </c>
      <c r="AG39" s="17" t="s">
        <v>19</v>
      </c>
      <c r="AH39" s="18" t="s">
        <v>20</v>
      </c>
    </row>
    <row r="40" spans="2:34">
      <c r="B40" t="s">
        <v>30</v>
      </c>
      <c r="C40" s="30" t="s">
        <v>50</v>
      </c>
      <c r="S40" s="13" t="s">
        <v>1</v>
      </c>
      <c r="T40" s="13">
        <v>630</v>
      </c>
      <c r="U40" s="13">
        <v>10552</v>
      </c>
      <c r="V40" s="13">
        <v>0.86099999999999999</v>
      </c>
      <c r="W40" s="13">
        <v>0.86899999999999999</v>
      </c>
      <c r="X40" s="13">
        <v>0.90600000000000003</v>
      </c>
      <c r="Y40" s="13">
        <v>0.52100000000000002</v>
      </c>
      <c r="Z40" s="21">
        <f>(2*V40*W40)/(V40+W40)</f>
        <v>0.86498150289017339</v>
      </c>
      <c r="AB40" s="13">
        <v>50</v>
      </c>
      <c r="AC40" s="13">
        <v>16</v>
      </c>
      <c r="AD40" s="13" t="s">
        <v>43</v>
      </c>
      <c r="AE40" s="13">
        <v>261</v>
      </c>
      <c r="AF40" s="14">
        <v>3264201</v>
      </c>
      <c r="AG40" s="15">
        <v>3264185</v>
      </c>
      <c r="AH40" s="15">
        <v>12.1</v>
      </c>
    </row>
    <row r="41" spans="2:34">
      <c r="B41" t="s">
        <v>15</v>
      </c>
      <c r="C41" s="3" t="s">
        <v>65</v>
      </c>
      <c r="K41" s="4" t="s">
        <v>16</v>
      </c>
      <c r="S41" s="13" t="s">
        <v>2</v>
      </c>
      <c r="T41" s="13">
        <v>630</v>
      </c>
      <c r="U41" s="13">
        <v>3346</v>
      </c>
      <c r="V41" s="13">
        <v>0.872</v>
      </c>
      <c r="W41" s="13">
        <v>0.878</v>
      </c>
      <c r="X41" s="13">
        <v>0.94399999999999995</v>
      </c>
      <c r="Y41" s="13">
        <v>0.58099999999999996</v>
      </c>
      <c r="Z41" s="21">
        <f>(2*V41*W41)/(V41+W41)</f>
        <v>0.87498971428571426</v>
      </c>
    </row>
    <row r="42" spans="2:34" ht="29">
      <c r="S42" s="13" t="s">
        <v>3</v>
      </c>
      <c r="T42" s="13">
        <v>630</v>
      </c>
      <c r="U42" s="13">
        <v>6442</v>
      </c>
      <c r="V42" s="13">
        <v>0.88700000000000001</v>
      </c>
      <c r="W42" s="13">
        <v>0.9</v>
      </c>
      <c r="X42" s="13">
        <v>0.91200000000000003</v>
      </c>
      <c r="Y42" s="13">
        <v>0.41</v>
      </c>
      <c r="Z42" s="21">
        <f>(2*V42*W42)/(V42+W42)</f>
        <v>0.893452714045887</v>
      </c>
      <c r="AB42" s="17" t="s">
        <v>45</v>
      </c>
      <c r="AC42" s="19" t="s">
        <v>54</v>
      </c>
      <c r="AD42" s="17" t="s">
        <v>46</v>
      </c>
      <c r="AE42" s="19" t="s">
        <v>47</v>
      </c>
      <c r="AF42" s="17" t="s">
        <v>55</v>
      </c>
    </row>
    <row r="43" spans="2:34">
      <c r="B43" s="17" t="s">
        <v>0</v>
      </c>
      <c r="C43" s="17" t="s">
        <v>5</v>
      </c>
      <c r="D43" s="17" t="s">
        <v>6</v>
      </c>
      <c r="E43" s="17" t="s">
        <v>7</v>
      </c>
      <c r="F43" s="17" t="s">
        <v>8</v>
      </c>
      <c r="G43" s="17" t="s">
        <v>9</v>
      </c>
      <c r="H43" s="17" t="s">
        <v>10</v>
      </c>
      <c r="I43" s="17" t="s">
        <v>14</v>
      </c>
      <c r="K43" s="17" t="s">
        <v>12</v>
      </c>
      <c r="L43" s="17" t="s">
        <v>13</v>
      </c>
      <c r="M43" s="17" t="s">
        <v>11</v>
      </c>
      <c r="N43" s="17" t="s">
        <v>17</v>
      </c>
      <c r="O43" s="17" t="s">
        <v>18</v>
      </c>
      <c r="P43" s="17" t="s">
        <v>19</v>
      </c>
      <c r="Q43" s="18" t="s">
        <v>20</v>
      </c>
      <c r="S43" s="13" t="s">
        <v>4</v>
      </c>
      <c r="T43" s="13">
        <v>630</v>
      </c>
      <c r="U43" s="13">
        <v>764</v>
      </c>
      <c r="V43" s="13">
        <v>0.82299999999999995</v>
      </c>
      <c r="W43" s="13">
        <v>0.82899999999999996</v>
      </c>
      <c r="X43" s="13">
        <v>0.86199999999999999</v>
      </c>
      <c r="Y43" s="13">
        <v>0.57099999999999995</v>
      </c>
      <c r="Z43" s="21">
        <f>(2*V43*W43)/(V43+W43)</f>
        <v>0.82598910411622273</v>
      </c>
      <c r="AB43" s="13">
        <v>0.1</v>
      </c>
      <c r="AC43" s="13">
        <v>1.1000000000000001</v>
      </c>
      <c r="AD43" s="13">
        <v>2.4</v>
      </c>
      <c r="AE43" s="13">
        <f>SUM(AB43:AD43)</f>
        <v>3.6</v>
      </c>
      <c r="AF43" s="13" t="s">
        <v>48</v>
      </c>
    </row>
    <row r="44" spans="2:34">
      <c r="B44" s="13" t="s">
        <v>1</v>
      </c>
      <c r="C44" s="13">
        <v>630</v>
      </c>
      <c r="D44" s="13">
        <v>10552</v>
      </c>
      <c r="E44" s="13">
        <v>0.86099999999999999</v>
      </c>
      <c r="F44" s="13">
        <v>0.88900000000000001</v>
      </c>
      <c r="G44" s="13">
        <v>0.91200000000000003</v>
      </c>
      <c r="H44" s="13">
        <v>0.53700000000000003</v>
      </c>
      <c r="I44" s="21">
        <f>(2*E44*F44)/(E44+F44)</f>
        <v>0.874776</v>
      </c>
      <c r="K44" s="13">
        <v>50</v>
      </c>
      <c r="L44" s="13">
        <v>16</v>
      </c>
      <c r="M44" s="13" t="s">
        <v>39</v>
      </c>
      <c r="N44" s="13">
        <v>331</v>
      </c>
      <c r="O44" s="14">
        <v>27241385</v>
      </c>
      <c r="P44" s="15">
        <v>27241369</v>
      </c>
      <c r="Q44" s="15">
        <v>110.4</v>
      </c>
    </row>
    <row r="45" spans="2:34">
      <c r="B45" s="13" t="s">
        <v>2</v>
      </c>
      <c r="C45" s="13">
        <v>630</v>
      </c>
      <c r="D45" s="13">
        <v>3346</v>
      </c>
      <c r="E45" s="13">
        <v>0.88900000000000001</v>
      </c>
      <c r="F45" s="13">
        <v>0.89400000000000002</v>
      </c>
      <c r="G45" s="13">
        <v>0.95299999999999996</v>
      </c>
      <c r="H45" s="13">
        <v>0.59199999999999997</v>
      </c>
      <c r="I45" s="21">
        <f>(2*E45*F45)/(E45+F45)</f>
        <v>0.89149298934380261</v>
      </c>
    </row>
    <row r="46" spans="2:34" ht="29">
      <c r="B46" s="13" t="s">
        <v>3</v>
      </c>
      <c r="C46" s="13">
        <v>630</v>
      </c>
      <c r="D46" s="13">
        <v>6442</v>
      </c>
      <c r="E46" s="13">
        <v>0.88500000000000001</v>
      </c>
      <c r="F46" s="13">
        <v>0.88700000000000001</v>
      </c>
      <c r="G46" s="13">
        <v>0.89200000000000002</v>
      </c>
      <c r="H46" s="13">
        <v>0.39700000000000002</v>
      </c>
      <c r="I46" s="21">
        <f>(2*E46*F46)/(E46+F46)</f>
        <v>0.88599887133182842</v>
      </c>
      <c r="K46" s="17" t="s">
        <v>45</v>
      </c>
      <c r="L46" s="19" t="s">
        <v>54</v>
      </c>
      <c r="M46" s="17" t="s">
        <v>46</v>
      </c>
      <c r="N46" s="19" t="s">
        <v>47</v>
      </c>
      <c r="O46" s="17" t="s">
        <v>55</v>
      </c>
    </row>
    <row r="47" spans="2:34">
      <c r="B47" s="13" t="s">
        <v>4</v>
      </c>
      <c r="C47" s="13">
        <v>630</v>
      </c>
      <c r="D47" s="13">
        <v>764</v>
      </c>
      <c r="E47" s="13">
        <v>0.80800000000000005</v>
      </c>
      <c r="F47" s="13">
        <v>0.88600000000000001</v>
      </c>
      <c r="G47" s="13">
        <v>0.89100000000000001</v>
      </c>
      <c r="H47" s="13">
        <v>0.621</v>
      </c>
      <c r="I47" s="21">
        <f>(2*E47*F47)/(E47+F47)</f>
        <v>0.84520425029515955</v>
      </c>
      <c r="K47" s="13">
        <v>0.1</v>
      </c>
      <c r="L47" s="13">
        <v>2.5</v>
      </c>
      <c r="M47" s="13">
        <v>2</v>
      </c>
      <c r="N47" s="13">
        <f>SUM(K47:M47)</f>
        <v>4.5999999999999996</v>
      </c>
      <c r="O47" s="13" t="s">
        <v>48</v>
      </c>
    </row>
    <row r="49" spans="2:17">
      <c r="B49" t="s">
        <v>30</v>
      </c>
      <c r="C49" s="31" t="s">
        <v>49</v>
      </c>
    </row>
    <row r="50" spans="2:17">
      <c r="B50" t="s">
        <v>15</v>
      </c>
      <c r="C50" s="3" t="s">
        <v>66</v>
      </c>
      <c r="K50" s="4" t="s">
        <v>16</v>
      </c>
    </row>
    <row r="52" spans="2:17">
      <c r="B52" s="17" t="s">
        <v>0</v>
      </c>
      <c r="C52" s="17" t="s">
        <v>5</v>
      </c>
      <c r="D52" s="17" t="s">
        <v>6</v>
      </c>
      <c r="E52" s="17" t="s">
        <v>7</v>
      </c>
      <c r="F52" s="17" t="s">
        <v>8</v>
      </c>
      <c r="G52" s="17" t="s">
        <v>9</v>
      </c>
      <c r="H52" s="17" t="s">
        <v>10</v>
      </c>
      <c r="I52" s="17" t="s">
        <v>14</v>
      </c>
      <c r="K52" s="17" t="s">
        <v>12</v>
      </c>
      <c r="L52" s="17" t="s">
        <v>13</v>
      </c>
      <c r="M52" s="17" t="s">
        <v>11</v>
      </c>
      <c r="N52" s="17" t="s">
        <v>17</v>
      </c>
      <c r="O52" s="17" t="s">
        <v>18</v>
      </c>
      <c r="P52" s="17" t="s">
        <v>19</v>
      </c>
      <c r="Q52" s="18" t="s">
        <v>20</v>
      </c>
    </row>
    <row r="53" spans="2:17">
      <c r="B53" s="13" t="s">
        <v>1</v>
      </c>
      <c r="C53" s="13">
        <v>630</v>
      </c>
      <c r="D53" s="13">
        <v>10552</v>
      </c>
      <c r="E53" s="13">
        <v>0.90700000000000003</v>
      </c>
      <c r="F53" s="13">
        <v>0.92100000000000004</v>
      </c>
      <c r="G53" s="13">
        <v>0.95799999999999996</v>
      </c>
      <c r="H53" s="13">
        <v>0.83299999999999996</v>
      </c>
      <c r="I53" s="21">
        <f>(2*E53*F53)/(E53+F53)</f>
        <v>0.9139463894967178</v>
      </c>
      <c r="K53" s="13">
        <v>50</v>
      </c>
      <c r="L53" s="13">
        <v>16</v>
      </c>
      <c r="M53" s="13" t="s">
        <v>44</v>
      </c>
      <c r="N53" s="13">
        <v>401</v>
      </c>
      <c r="O53" s="15">
        <v>71753737</v>
      </c>
      <c r="P53" s="15">
        <v>71753721</v>
      </c>
      <c r="Q53" s="15">
        <v>344.5</v>
      </c>
    </row>
    <row r="54" spans="2:17">
      <c r="B54" s="13" t="s">
        <v>2</v>
      </c>
      <c r="C54" s="13">
        <v>630</v>
      </c>
      <c r="D54" s="13">
        <v>3346</v>
      </c>
      <c r="E54" s="13">
        <v>0.89800000000000002</v>
      </c>
      <c r="F54" s="13">
        <v>0.88100000000000001</v>
      </c>
      <c r="G54" s="13">
        <v>0.95099999999999996</v>
      </c>
      <c r="H54" s="13">
        <v>0.82499999999999996</v>
      </c>
      <c r="I54" s="21">
        <f t="shared" ref="I54:I56" si="6">(2*E54*F54)/(E54+F54)</f>
        <v>0.88941877459246776</v>
      </c>
    </row>
    <row r="55" spans="2:17" ht="29">
      <c r="B55" s="13" t="s">
        <v>3</v>
      </c>
      <c r="C55" s="13">
        <v>630</v>
      </c>
      <c r="D55" s="13">
        <v>6442</v>
      </c>
      <c r="E55" s="13">
        <v>0.96499999999999997</v>
      </c>
      <c r="F55" s="13">
        <v>0.97099999999999997</v>
      </c>
      <c r="G55" s="13">
        <v>0.99</v>
      </c>
      <c r="H55" s="13">
        <v>0.80800000000000005</v>
      </c>
      <c r="I55" s="21">
        <f t="shared" si="6"/>
        <v>0.96799070247933883</v>
      </c>
      <c r="K55" s="17" t="s">
        <v>45</v>
      </c>
      <c r="L55" s="19" t="s">
        <v>54</v>
      </c>
      <c r="M55" s="17" t="s">
        <v>46</v>
      </c>
      <c r="N55" s="19" t="s">
        <v>47</v>
      </c>
      <c r="O55" s="17" t="s">
        <v>55</v>
      </c>
    </row>
    <row r="56" spans="2:17">
      <c r="B56" s="13" t="s">
        <v>4</v>
      </c>
      <c r="C56" s="13">
        <v>630</v>
      </c>
      <c r="D56" s="13">
        <v>764</v>
      </c>
      <c r="E56" s="13">
        <v>0.85799999999999998</v>
      </c>
      <c r="F56" s="13">
        <v>0.91200000000000003</v>
      </c>
      <c r="G56" s="13">
        <v>0.93400000000000005</v>
      </c>
      <c r="H56" s="13">
        <v>0.86599999999999999</v>
      </c>
      <c r="I56" s="21">
        <f t="shared" si="6"/>
        <v>0.8841762711864406</v>
      </c>
      <c r="K56" s="13">
        <v>0.1</v>
      </c>
      <c r="L56" s="13">
        <v>6.2</v>
      </c>
      <c r="M56" s="13">
        <v>1.6</v>
      </c>
      <c r="N56" s="13">
        <f>SUM(K56:M56)</f>
        <v>7.9</v>
      </c>
      <c r="O56" s="13" t="s">
        <v>48</v>
      </c>
    </row>
    <row r="58" spans="2:17">
      <c r="B58" t="s">
        <v>30</v>
      </c>
      <c r="C58" s="31" t="s">
        <v>50</v>
      </c>
    </row>
    <row r="59" spans="2:17">
      <c r="B59" t="s">
        <v>15</v>
      </c>
      <c r="C59" s="3" t="s">
        <v>66</v>
      </c>
      <c r="K59" s="4" t="s">
        <v>16</v>
      </c>
    </row>
    <row r="61" spans="2:17">
      <c r="B61" s="17" t="s">
        <v>0</v>
      </c>
      <c r="C61" s="17" t="s">
        <v>5</v>
      </c>
      <c r="D61" s="17" t="s">
        <v>6</v>
      </c>
      <c r="E61" s="17" t="s">
        <v>7</v>
      </c>
      <c r="F61" s="17" t="s">
        <v>8</v>
      </c>
      <c r="G61" s="17" t="s">
        <v>9</v>
      </c>
      <c r="H61" s="17" t="s">
        <v>10</v>
      </c>
      <c r="I61" s="17" t="s">
        <v>14</v>
      </c>
      <c r="K61" s="17" t="s">
        <v>12</v>
      </c>
      <c r="L61" s="17" t="s">
        <v>13</v>
      </c>
      <c r="M61" s="17" t="s">
        <v>11</v>
      </c>
      <c r="N61" s="17" t="s">
        <v>17</v>
      </c>
      <c r="O61" s="17" t="s">
        <v>18</v>
      </c>
      <c r="P61" s="17" t="s">
        <v>19</v>
      </c>
      <c r="Q61" s="18" t="s">
        <v>20</v>
      </c>
    </row>
    <row r="62" spans="2:17">
      <c r="B62" s="13" t="s">
        <v>1</v>
      </c>
      <c r="C62" s="13">
        <v>630</v>
      </c>
      <c r="D62" s="13">
        <v>10552</v>
      </c>
      <c r="E62" s="13">
        <v>0.88300000000000001</v>
      </c>
      <c r="F62" s="13">
        <v>0.89600000000000002</v>
      </c>
      <c r="G62" s="13">
        <v>0.92700000000000005</v>
      </c>
      <c r="H62" s="13">
        <v>0.56000000000000005</v>
      </c>
      <c r="I62" s="21">
        <f>(2*E62*F62)/(E62+F62)</f>
        <v>0.88945250140528387</v>
      </c>
      <c r="K62" s="13">
        <v>50</v>
      </c>
      <c r="L62" s="13">
        <v>16</v>
      </c>
      <c r="M62" s="13" t="s">
        <v>44</v>
      </c>
      <c r="N62" s="13">
        <v>401</v>
      </c>
      <c r="O62" s="15">
        <v>71753737</v>
      </c>
      <c r="P62" s="15">
        <v>71753721</v>
      </c>
      <c r="Q62" s="15">
        <v>344.5</v>
      </c>
    </row>
    <row r="63" spans="2:17">
      <c r="B63" s="13" t="s">
        <v>2</v>
      </c>
      <c r="C63" s="13">
        <v>630</v>
      </c>
      <c r="D63" s="13">
        <v>3346</v>
      </c>
      <c r="E63" s="13">
        <v>0.90800000000000003</v>
      </c>
      <c r="F63" s="13">
        <v>0.88900000000000001</v>
      </c>
      <c r="G63" s="13">
        <v>0.95699999999999996</v>
      </c>
      <c r="H63" s="13">
        <v>0.628</v>
      </c>
      <c r="I63" s="21">
        <f t="shared" ref="I63:I65" si="7">(2*E63*F63)/(E63+F63)</f>
        <v>0.89839955481357814</v>
      </c>
    </row>
    <row r="64" spans="2:17" ht="29">
      <c r="B64" s="13" t="s">
        <v>3</v>
      </c>
      <c r="C64" s="13">
        <v>630</v>
      </c>
      <c r="D64" s="13">
        <v>6442</v>
      </c>
      <c r="E64" s="13">
        <v>0.91200000000000003</v>
      </c>
      <c r="F64" s="13">
        <v>0.91700000000000004</v>
      </c>
      <c r="G64" s="13">
        <v>0.93</v>
      </c>
      <c r="H64" s="13">
        <v>0.45500000000000002</v>
      </c>
      <c r="I64" s="21">
        <f t="shared" si="7"/>
        <v>0.91449316566429739</v>
      </c>
      <c r="K64" s="17" t="s">
        <v>45</v>
      </c>
      <c r="L64" s="19" t="s">
        <v>54</v>
      </c>
      <c r="M64" s="17" t="s">
        <v>46</v>
      </c>
      <c r="N64" s="19" t="s">
        <v>47</v>
      </c>
      <c r="O64" s="17" t="s">
        <v>55</v>
      </c>
    </row>
    <row r="65" spans="2:15">
      <c r="B65" s="13" t="s">
        <v>4</v>
      </c>
      <c r="C65" s="13">
        <v>630</v>
      </c>
      <c r="D65" s="13">
        <v>764</v>
      </c>
      <c r="E65" s="13">
        <v>0.82799999999999996</v>
      </c>
      <c r="F65" s="13">
        <v>0.88100000000000001</v>
      </c>
      <c r="G65" s="13">
        <v>0.89400000000000002</v>
      </c>
      <c r="H65" s="13">
        <v>0.59599999999999997</v>
      </c>
      <c r="I65" s="21">
        <f t="shared" si="7"/>
        <v>0.85367817437097715</v>
      </c>
      <c r="K65" s="13">
        <v>0.1</v>
      </c>
      <c r="L65" s="13">
        <v>6.2</v>
      </c>
      <c r="M65" s="13">
        <v>1.6</v>
      </c>
      <c r="N65" s="13">
        <f>SUM(K65:M65)</f>
        <v>7.9</v>
      </c>
      <c r="O65" s="13" t="s">
        <v>48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Section 3.1</vt:lpstr>
      <vt:lpstr>Section 3.2</vt:lpstr>
      <vt:lpstr>Section 3.3</vt:lpstr>
      <vt:lpstr>Section 3.4</vt:lpstr>
      <vt:lpstr>Section 3.5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Roy Wei</dc:creator>
  <cp:lastModifiedBy>Chong Jun Wei Roy</cp:lastModifiedBy>
  <dcterms:created xsi:type="dcterms:W3CDTF">2024-03-28T14:06:45Z</dcterms:created>
  <dcterms:modified xsi:type="dcterms:W3CDTF">2024-09-04T15:27:25Z</dcterms:modified>
</cp:coreProperties>
</file>